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ilgov.sharepoint.com/teams/DOI.PROJECT.SBM/Shared Documents/Marketing and External Affairs/Communications &amp; Marketing/MarCom Procurement/RFP Package/Revised Documents/"/>
    </mc:Choice>
  </mc:AlternateContent>
  <xr:revisionPtr revIDLastSave="1302" documentId="8_{7B223F0B-5B0F-4177-8631-4ECCAC7105BB}" xr6:coauthVersionLast="47" xr6:coauthVersionMax="47" xr10:uidLastSave="{788AF3BA-C0CB-4FD3-8987-32B7E8AB91B2}"/>
  <bookViews>
    <workbookView xWindow="-108" yWindow="-108" windowWidth="23256" windowHeight="14016" firstSheet="1" activeTab="1" xr2:uid="{775E5B2B-F121-4D8E-AE94-62F901C241A0}"/>
  </bookViews>
  <sheets>
    <sheet name="Cost Response Instructions" sheetId="8" r:id="rId1"/>
    <sheet name="1. Summary" sheetId="9" r:id="rId2"/>
    <sheet name="2. Marketing and Communications" sheetId="1" r:id="rId3"/>
    <sheet name="3. Advertising Plan" sheetId="6" r:id="rId4"/>
    <sheet name="4. Direct Costs" sheetId="7" r:id="rId5"/>
  </sheets>
  <definedNames>
    <definedName name="Accountability_year1">'2. Marketing and Communications'!$D$86</definedName>
    <definedName name="Accountability_year2">'2. Marketing and Communications'!$G$86</definedName>
    <definedName name="Accountability_year3">'2. Marketing and Communications'!$J$86</definedName>
    <definedName name="Accountability_year4">'2. Marketing and Communications'!$M$86</definedName>
    <definedName name="Accountability_year5">'2. Marketing and Communications'!$P$86</definedName>
    <definedName name="Accountability_year6">'2. Marketing and Communications'!$S$86</definedName>
    <definedName name="Accountability_year7">'2. Marketing and Communications'!$V$86</definedName>
    <definedName name="Advertising_year1">'3. Advertising Plan'!$D$16</definedName>
    <definedName name="Advertising_year2">'3. Advertising Plan'!$G$16</definedName>
    <definedName name="Advertising_year3">'3. Advertising Plan'!$J$16</definedName>
    <definedName name="Advertising_year4">'3. Advertising Plan'!$M$16</definedName>
    <definedName name="Advertising_year5">'3. Advertising Plan'!$P$16</definedName>
    <definedName name="Advertising_year6">'3. Advertising Plan'!$S$16</definedName>
    <definedName name="Advertising_year7">'3. Advertising Plan'!$V$16</definedName>
    <definedName name="creative_year1">'2. Marketing and Communications'!$D$44</definedName>
    <definedName name="creative_year2">'2. Marketing and Communications'!$G$44</definedName>
    <definedName name="creative_year3">'2. Marketing and Communications'!$J$44</definedName>
    <definedName name="creative_year4">'2. Marketing and Communications'!$M$44</definedName>
    <definedName name="creative_year5">'2. Marketing and Communications'!$P$44</definedName>
    <definedName name="creative_year6">'2. Marketing and Communications'!$S$44</definedName>
    <definedName name="creative_year7">'2. Marketing and Communications'!$V$44</definedName>
    <definedName name="DirectCost_year1">'4. Direct Costs'!$B$26</definedName>
    <definedName name="DirectCost_year2">'4. Direct Costs'!$C$26</definedName>
    <definedName name="DirectCost_year3">'4. Direct Costs'!$D$26</definedName>
    <definedName name="DirectCost_year4">'4. Direct Costs'!$E$26</definedName>
    <definedName name="DirectCost_year5">'4. Direct Costs'!$F$26</definedName>
    <definedName name="DirectCost_year6">'4. Direct Costs'!$G$26</definedName>
    <definedName name="DirectCost_year7">'4. Direct Costs'!$H$26</definedName>
    <definedName name="MarComm_year1">'2. Marketing and Communications'!$D$16</definedName>
    <definedName name="MarComm_year2">'2. Marketing and Communications'!$G$16</definedName>
    <definedName name="MarComm_year3">'2. Marketing and Communications'!$J$16</definedName>
    <definedName name="MarComm_year4">'2. Marketing and Communications'!$M$16</definedName>
    <definedName name="MarComm_year5">'2. Marketing and Communications'!$P$16</definedName>
    <definedName name="MarComm_year6">'2. Marketing and Communications'!$S$16</definedName>
    <definedName name="MarComm_year7">'2. Marketing and Communications'!$V$16</definedName>
    <definedName name="MediaBuy_Digital">'3. Advertising Plan'!$J$29</definedName>
    <definedName name="MediaBuy_Traditional">'3. Advertising Plan'!$G$29</definedName>
    <definedName name="PR_year1">'2. Marketing and Communications'!$D$58</definedName>
    <definedName name="PR_year2">'2. Marketing and Communications'!$G$58</definedName>
    <definedName name="PR_year3">'2. Marketing and Communications'!$J$58</definedName>
    <definedName name="PR_year4">'2. Marketing and Communications'!$M$58</definedName>
    <definedName name="PR_year5">'2. Marketing and Communications'!$P$58</definedName>
    <definedName name="PR_year6">'2. Marketing and Communications'!$S$58</definedName>
    <definedName name="PR_year7">'2. Marketing and Communications'!$V$58</definedName>
    <definedName name="Research_year1">'2. Marketing and Communications'!$D$30</definedName>
    <definedName name="Research_year2">'2. Marketing and Communications'!$G$30</definedName>
    <definedName name="Research_year3">'2. Marketing and Communications'!$J$30</definedName>
    <definedName name="Research_year4">'2. Marketing and Communications'!$M$30</definedName>
    <definedName name="Research_year5">'2. Marketing and Communications'!$P$30</definedName>
    <definedName name="Research_year6">'2. Marketing and Communications'!$S$30</definedName>
    <definedName name="Research_year7">'2. Marketing and Communications'!$V$30</definedName>
    <definedName name="Translation_year1">'2. Marketing and Communications'!$D$72</definedName>
    <definedName name="Translation_year2">'2. Marketing and Communications'!$G$72</definedName>
    <definedName name="Translation_year3">'2. Marketing and Communications'!$J$72</definedName>
    <definedName name="Translation_year4">'2. Marketing and Communications'!$M$72</definedName>
    <definedName name="Translation_year5">'2. Marketing and Communications'!$P$72</definedName>
    <definedName name="Translation_year6">'2. Marketing and Communications'!$S$72</definedName>
    <definedName name="Translation_year7">'2. Marketing and Communications'!$V$72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6" l="1"/>
  <c r="G28" i="6"/>
  <c r="G27" i="6"/>
  <c r="G26" i="6"/>
  <c r="V86" i="1"/>
  <c r="V72" i="1"/>
  <c r="V58" i="1"/>
  <c r="V44" i="1"/>
  <c r="V30" i="1"/>
  <c r="I26" i="6"/>
  <c r="J26" i="6" s="1"/>
  <c r="I27" i="6"/>
  <c r="J27" i="6" s="1"/>
  <c r="I28" i="6"/>
  <c r="J28" i="6" s="1"/>
  <c r="G34" i="1"/>
  <c r="J9" i="1"/>
  <c r="G9" i="1"/>
  <c r="G10" i="1"/>
  <c r="G11" i="1"/>
  <c r="G8" i="1"/>
  <c r="D11" i="1"/>
  <c r="G6" i="6"/>
  <c r="J6" i="6"/>
  <c r="M6" i="6"/>
  <c r="P6" i="6"/>
  <c r="S6" i="6"/>
  <c r="V6" i="6"/>
  <c r="V16" i="6" s="1"/>
  <c r="K11" i="9" s="1"/>
  <c r="G7" i="6"/>
  <c r="J7" i="6"/>
  <c r="M7" i="6"/>
  <c r="P7" i="6"/>
  <c r="S7" i="6"/>
  <c r="V7" i="6"/>
  <c r="G8" i="6"/>
  <c r="J8" i="6"/>
  <c r="M8" i="6"/>
  <c r="P8" i="6"/>
  <c r="S8" i="6"/>
  <c r="V8" i="6"/>
  <c r="G9" i="6"/>
  <c r="J9" i="6"/>
  <c r="M9" i="6"/>
  <c r="P9" i="6"/>
  <c r="S9" i="6"/>
  <c r="V9" i="6"/>
  <c r="G10" i="6"/>
  <c r="J10" i="6"/>
  <c r="M10" i="6"/>
  <c r="P10" i="6"/>
  <c r="S10" i="6"/>
  <c r="V10" i="6"/>
  <c r="G11" i="6"/>
  <c r="J11" i="6"/>
  <c r="M11" i="6"/>
  <c r="P11" i="6"/>
  <c r="S11" i="6"/>
  <c r="V11" i="6"/>
  <c r="G12" i="6"/>
  <c r="J12" i="6"/>
  <c r="M12" i="6"/>
  <c r="P12" i="6"/>
  <c r="S12" i="6"/>
  <c r="V12" i="6"/>
  <c r="G13" i="6"/>
  <c r="J13" i="6"/>
  <c r="M13" i="6"/>
  <c r="P13" i="6"/>
  <c r="S13" i="6"/>
  <c r="V13" i="6"/>
  <c r="G14" i="6"/>
  <c r="J14" i="6"/>
  <c r="M14" i="6"/>
  <c r="P14" i="6"/>
  <c r="S14" i="6"/>
  <c r="V14" i="6"/>
  <c r="G15" i="6"/>
  <c r="M15" i="6"/>
  <c r="P15" i="6"/>
  <c r="S15" i="6"/>
  <c r="V15" i="6"/>
  <c r="D6" i="6"/>
  <c r="D7" i="6"/>
  <c r="D8" i="6"/>
  <c r="D9" i="6"/>
  <c r="D10" i="6"/>
  <c r="D11" i="6"/>
  <c r="D12" i="6"/>
  <c r="D13" i="6"/>
  <c r="D14" i="6"/>
  <c r="D15" i="6"/>
  <c r="K10" i="9"/>
  <c r="K9" i="9"/>
  <c r="K8" i="9"/>
  <c r="K7" i="9"/>
  <c r="K6" i="9"/>
  <c r="D76" i="1"/>
  <c r="D86" i="1" s="1"/>
  <c r="E10" i="9" s="1"/>
  <c r="G76" i="1"/>
  <c r="J76" i="1"/>
  <c r="M76" i="1"/>
  <c r="P76" i="1"/>
  <c r="S76" i="1"/>
  <c r="V76" i="1"/>
  <c r="D77" i="1"/>
  <c r="G77" i="1"/>
  <c r="J77" i="1"/>
  <c r="M77" i="1"/>
  <c r="P77" i="1"/>
  <c r="S77" i="1"/>
  <c r="V77" i="1"/>
  <c r="D78" i="1"/>
  <c r="G78" i="1"/>
  <c r="J78" i="1"/>
  <c r="M78" i="1"/>
  <c r="P78" i="1"/>
  <c r="S78" i="1"/>
  <c r="V78" i="1"/>
  <c r="D79" i="1"/>
  <c r="G79" i="1"/>
  <c r="J79" i="1"/>
  <c r="M79" i="1"/>
  <c r="P79" i="1"/>
  <c r="S79" i="1"/>
  <c r="V79" i="1"/>
  <c r="D80" i="1"/>
  <c r="G80" i="1"/>
  <c r="J80" i="1"/>
  <c r="M80" i="1"/>
  <c r="P80" i="1"/>
  <c r="S80" i="1"/>
  <c r="V80" i="1"/>
  <c r="D81" i="1"/>
  <c r="G81" i="1"/>
  <c r="J81" i="1"/>
  <c r="M81" i="1"/>
  <c r="P81" i="1"/>
  <c r="S81" i="1"/>
  <c r="V81" i="1"/>
  <c r="D82" i="1"/>
  <c r="G82" i="1"/>
  <c r="J82" i="1"/>
  <c r="M82" i="1"/>
  <c r="P82" i="1"/>
  <c r="S82" i="1"/>
  <c r="V82" i="1"/>
  <c r="D83" i="1"/>
  <c r="G83" i="1"/>
  <c r="G86" i="1" s="1"/>
  <c r="F10" i="9" s="1"/>
  <c r="J83" i="1"/>
  <c r="M83" i="1"/>
  <c r="P83" i="1"/>
  <c r="S83" i="1"/>
  <c r="V83" i="1"/>
  <c r="D84" i="1"/>
  <c r="G84" i="1"/>
  <c r="J84" i="1"/>
  <c r="M84" i="1"/>
  <c r="P84" i="1"/>
  <c r="S84" i="1"/>
  <c r="V84" i="1"/>
  <c r="D85" i="1"/>
  <c r="G85" i="1"/>
  <c r="J85" i="1"/>
  <c r="M85" i="1"/>
  <c r="P85" i="1"/>
  <c r="S85" i="1"/>
  <c r="V85" i="1"/>
  <c r="D62" i="1"/>
  <c r="G62" i="1"/>
  <c r="J62" i="1"/>
  <c r="M62" i="1"/>
  <c r="P62" i="1"/>
  <c r="S62" i="1"/>
  <c r="V62" i="1"/>
  <c r="D63" i="1"/>
  <c r="G63" i="1"/>
  <c r="J63" i="1"/>
  <c r="M63" i="1"/>
  <c r="P63" i="1"/>
  <c r="S63" i="1"/>
  <c r="V63" i="1"/>
  <c r="D64" i="1"/>
  <c r="G64" i="1"/>
  <c r="J64" i="1"/>
  <c r="M64" i="1"/>
  <c r="P64" i="1"/>
  <c r="S64" i="1"/>
  <c r="V64" i="1"/>
  <c r="D65" i="1"/>
  <c r="G65" i="1"/>
  <c r="J65" i="1"/>
  <c r="M65" i="1"/>
  <c r="P65" i="1"/>
  <c r="S65" i="1"/>
  <c r="S72" i="1" s="1"/>
  <c r="J9" i="9" s="1"/>
  <c r="V65" i="1"/>
  <c r="D66" i="1"/>
  <c r="G66" i="1"/>
  <c r="J66" i="1"/>
  <c r="M66" i="1"/>
  <c r="P66" i="1"/>
  <c r="S66" i="1"/>
  <c r="V66" i="1"/>
  <c r="D67" i="1"/>
  <c r="G67" i="1"/>
  <c r="J67" i="1"/>
  <c r="M67" i="1"/>
  <c r="P67" i="1"/>
  <c r="S67" i="1"/>
  <c r="V67" i="1"/>
  <c r="D68" i="1"/>
  <c r="G68" i="1"/>
  <c r="J68" i="1"/>
  <c r="M68" i="1"/>
  <c r="P68" i="1"/>
  <c r="S68" i="1"/>
  <c r="V68" i="1"/>
  <c r="D69" i="1"/>
  <c r="G69" i="1"/>
  <c r="J69" i="1"/>
  <c r="M69" i="1"/>
  <c r="P69" i="1"/>
  <c r="S69" i="1"/>
  <c r="V69" i="1"/>
  <c r="D70" i="1"/>
  <c r="G70" i="1"/>
  <c r="J70" i="1"/>
  <c r="M70" i="1"/>
  <c r="P70" i="1"/>
  <c r="S70" i="1"/>
  <c r="V70" i="1"/>
  <c r="D71" i="1"/>
  <c r="G71" i="1"/>
  <c r="J71" i="1"/>
  <c r="M71" i="1"/>
  <c r="P71" i="1"/>
  <c r="S71" i="1"/>
  <c r="V71" i="1"/>
  <c r="D48" i="1"/>
  <c r="G48" i="1"/>
  <c r="J48" i="1"/>
  <c r="M48" i="1"/>
  <c r="P48" i="1"/>
  <c r="S48" i="1"/>
  <c r="V48" i="1"/>
  <c r="D49" i="1"/>
  <c r="G49" i="1"/>
  <c r="J49" i="1"/>
  <c r="M49" i="1"/>
  <c r="P49" i="1"/>
  <c r="S49" i="1"/>
  <c r="V49" i="1"/>
  <c r="D50" i="1"/>
  <c r="G50" i="1"/>
  <c r="J50" i="1"/>
  <c r="M50" i="1"/>
  <c r="P50" i="1"/>
  <c r="S50" i="1"/>
  <c r="V50" i="1"/>
  <c r="D51" i="1"/>
  <c r="G51" i="1"/>
  <c r="J51" i="1"/>
  <c r="M51" i="1"/>
  <c r="P51" i="1"/>
  <c r="S51" i="1"/>
  <c r="V51" i="1"/>
  <c r="D52" i="1"/>
  <c r="G52" i="1"/>
  <c r="J52" i="1"/>
  <c r="M52" i="1"/>
  <c r="P52" i="1"/>
  <c r="S52" i="1"/>
  <c r="V52" i="1"/>
  <c r="D53" i="1"/>
  <c r="G53" i="1"/>
  <c r="J53" i="1"/>
  <c r="M53" i="1"/>
  <c r="P53" i="1"/>
  <c r="S53" i="1"/>
  <c r="V53" i="1"/>
  <c r="D54" i="1"/>
  <c r="G54" i="1"/>
  <c r="J54" i="1"/>
  <c r="M54" i="1"/>
  <c r="P54" i="1"/>
  <c r="S54" i="1"/>
  <c r="V54" i="1"/>
  <c r="D55" i="1"/>
  <c r="G55" i="1"/>
  <c r="J55" i="1"/>
  <c r="M55" i="1"/>
  <c r="P55" i="1"/>
  <c r="S55" i="1"/>
  <c r="V55" i="1"/>
  <c r="D56" i="1"/>
  <c r="G56" i="1"/>
  <c r="J56" i="1"/>
  <c r="M56" i="1"/>
  <c r="P56" i="1"/>
  <c r="S56" i="1"/>
  <c r="V56" i="1"/>
  <c r="D57" i="1"/>
  <c r="G57" i="1"/>
  <c r="J57" i="1"/>
  <c r="M57" i="1"/>
  <c r="P57" i="1"/>
  <c r="S57" i="1"/>
  <c r="V57" i="1"/>
  <c r="D34" i="1"/>
  <c r="J34" i="1"/>
  <c r="M34" i="1"/>
  <c r="P34" i="1"/>
  <c r="S34" i="1"/>
  <c r="S44" i="1" s="1"/>
  <c r="J7" i="9" s="1"/>
  <c r="V34" i="1"/>
  <c r="D35" i="1"/>
  <c r="G35" i="1"/>
  <c r="J35" i="1"/>
  <c r="M35" i="1"/>
  <c r="P35" i="1"/>
  <c r="S35" i="1"/>
  <c r="V35" i="1"/>
  <c r="D36" i="1"/>
  <c r="G36" i="1"/>
  <c r="J36" i="1"/>
  <c r="M36" i="1"/>
  <c r="P36" i="1"/>
  <c r="S36" i="1"/>
  <c r="V36" i="1"/>
  <c r="D37" i="1"/>
  <c r="G37" i="1"/>
  <c r="J37" i="1"/>
  <c r="M37" i="1"/>
  <c r="P37" i="1"/>
  <c r="S37" i="1"/>
  <c r="V37" i="1"/>
  <c r="D38" i="1"/>
  <c r="G38" i="1"/>
  <c r="J38" i="1"/>
  <c r="M38" i="1"/>
  <c r="P38" i="1"/>
  <c r="S38" i="1"/>
  <c r="V38" i="1"/>
  <c r="D39" i="1"/>
  <c r="G39" i="1"/>
  <c r="J39" i="1"/>
  <c r="M39" i="1"/>
  <c r="P39" i="1"/>
  <c r="S39" i="1"/>
  <c r="V39" i="1"/>
  <c r="D40" i="1"/>
  <c r="G40" i="1"/>
  <c r="J40" i="1"/>
  <c r="M40" i="1"/>
  <c r="P40" i="1"/>
  <c r="S40" i="1"/>
  <c r="V40" i="1"/>
  <c r="D41" i="1"/>
  <c r="G41" i="1"/>
  <c r="J41" i="1"/>
  <c r="M41" i="1"/>
  <c r="P41" i="1"/>
  <c r="S41" i="1"/>
  <c r="V41" i="1"/>
  <c r="D42" i="1"/>
  <c r="G42" i="1"/>
  <c r="J42" i="1"/>
  <c r="M42" i="1"/>
  <c r="P42" i="1"/>
  <c r="S42" i="1"/>
  <c r="V42" i="1"/>
  <c r="D43" i="1"/>
  <c r="G43" i="1"/>
  <c r="J43" i="1"/>
  <c r="M43" i="1"/>
  <c r="P43" i="1"/>
  <c r="S43" i="1"/>
  <c r="V43" i="1"/>
  <c r="D20" i="1"/>
  <c r="G20" i="1"/>
  <c r="J20" i="1"/>
  <c r="M20" i="1"/>
  <c r="P20" i="1"/>
  <c r="S20" i="1"/>
  <c r="V20" i="1"/>
  <c r="D21" i="1"/>
  <c r="G21" i="1"/>
  <c r="J21" i="1"/>
  <c r="M21" i="1"/>
  <c r="P21" i="1"/>
  <c r="S21" i="1"/>
  <c r="V21" i="1"/>
  <c r="D22" i="1"/>
  <c r="G22" i="1"/>
  <c r="J22" i="1"/>
  <c r="M22" i="1"/>
  <c r="P22" i="1"/>
  <c r="S22" i="1"/>
  <c r="V22" i="1"/>
  <c r="D23" i="1"/>
  <c r="G23" i="1"/>
  <c r="J23" i="1"/>
  <c r="M23" i="1"/>
  <c r="P23" i="1"/>
  <c r="S23" i="1"/>
  <c r="V23" i="1"/>
  <c r="D24" i="1"/>
  <c r="G24" i="1"/>
  <c r="J24" i="1"/>
  <c r="M24" i="1"/>
  <c r="P24" i="1"/>
  <c r="S24" i="1"/>
  <c r="V24" i="1"/>
  <c r="D25" i="1"/>
  <c r="G25" i="1"/>
  <c r="J25" i="1"/>
  <c r="M25" i="1"/>
  <c r="P25" i="1"/>
  <c r="S25" i="1"/>
  <c r="V25" i="1"/>
  <c r="D26" i="1"/>
  <c r="G26" i="1"/>
  <c r="J26" i="1"/>
  <c r="M26" i="1"/>
  <c r="P26" i="1"/>
  <c r="S26" i="1"/>
  <c r="V26" i="1"/>
  <c r="D27" i="1"/>
  <c r="G27" i="1"/>
  <c r="J27" i="1"/>
  <c r="M27" i="1"/>
  <c r="P27" i="1"/>
  <c r="S27" i="1"/>
  <c r="V27" i="1"/>
  <c r="D28" i="1"/>
  <c r="G28" i="1"/>
  <c r="J28" i="1"/>
  <c r="M28" i="1"/>
  <c r="P28" i="1"/>
  <c r="S28" i="1"/>
  <c r="V28" i="1"/>
  <c r="D29" i="1"/>
  <c r="G29" i="1"/>
  <c r="J29" i="1"/>
  <c r="M29" i="1"/>
  <c r="P29" i="1"/>
  <c r="S29" i="1"/>
  <c r="V29" i="1"/>
  <c r="G30" i="1"/>
  <c r="F6" i="9" s="1"/>
  <c r="D7" i="1"/>
  <c r="D8" i="1"/>
  <c r="D9" i="1"/>
  <c r="D10" i="1"/>
  <c r="G26" i="7" l="1"/>
  <c r="J12" i="9" s="1"/>
  <c r="H26" i="7"/>
  <c r="K12" i="9" s="1"/>
  <c r="J7" i="1"/>
  <c r="G7" i="1"/>
  <c r="V17" i="6"/>
  <c r="J16" i="6"/>
  <c r="J17" i="6" s="1"/>
  <c r="G16" i="6"/>
  <c r="G17" i="6" s="1"/>
  <c r="G58" i="1"/>
  <c r="F8" i="9" s="1"/>
  <c r="M86" i="1"/>
  <c r="H10" i="9" s="1"/>
  <c r="E26" i="7"/>
  <c r="C26" i="7"/>
  <c r="D26" i="7"/>
  <c r="B26" i="7"/>
  <c r="F26" i="7"/>
  <c r="M16" i="6"/>
  <c r="S16" i="6"/>
  <c r="P16" i="6"/>
  <c r="D16" i="6"/>
  <c r="P30" i="1"/>
  <c r="I6" i="9" s="1"/>
  <c r="D30" i="1"/>
  <c r="E6" i="9" s="1"/>
  <c r="S86" i="1"/>
  <c r="J10" i="9" s="1"/>
  <c r="S30" i="1"/>
  <c r="J6" i="9" s="1"/>
  <c r="J86" i="1"/>
  <c r="G10" i="9" s="1"/>
  <c r="D44" i="1"/>
  <c r="E7" i="9" s="1"/>
  <c r="S58" i="1"/>
  <c r="J8" i="9" s="1"/>
  <c r="P72" i="1"/>
  <c r="I9" i="9" s="1"/>
  <c r="P86" i="1"/>
  <c r="I10" i="9" s="1"/>
  <c r="P58" i="1"/>
  <c r="I8" i="9" s="1"/>
  <c r="M72" i="1"/>
  <c r="H9" i="9" s="1"/>
  <c r="M58" i="1"/>
  <c r="H8" i="9" s="1"/>
  <c r="J72" i="1"/>
  <c r="G9" i="9" s="1"/>
  <c r="G72" i="1"/>
  <c r="F9" i="9" s="1"/>
  <c r="P44" i="1"/>
  <c r="I7" i="9" s="1"/>
  <c r="M44" i="1"/>
  <c r="H7" i="9" s="1"/>
  <c r="J58" i="1"/>
  <c r="G8" i="9" s="1"/>
  <c r="D72" i="1"/>
  <c r="E9" i="9" s="1"/>
  <c r="M30" i="1"/>
  <c r="H6" i="9" s="1"/>
  <c r="J30" i="1"/>
  <c r="G6" i="9" s="1"/>
  <c r="J44" i="1"/>
  <c r="G7" i="9" s="1"/>
  <c r="G44" i="1"/>
  <c r="F7" i="9" s="1"/>
  <c r="D58" i="1"/>
  <c r="E8" i="9" s="1"/>
  <c r="G11" i="9" l="1"/>
  <c r="F11" i="9"/>
  <c r="J10" i="1"/>
  <c r="J11" i="1"/>
  <c r="M9" i="1"/>
  <c r="J8" i="1"/>
  <c r="M7" i="1"/>
  <c r="I12" i="9"/>
  <c r="G12" i="9"/>
  <c r="F12" i="9"/>
  <c r="H12" i="9"/>
  <c r="E12" i="9"/>
  <c r="D17" i="6"/>
  <c r="E11" i="9"/>
  <c r="P17" i="6"/>
  <c r="I11" i="9"/>
  <c r="S17" i="6"/>
  <c r="J11" i="9"/>
  <c r="M17" i="6"/>
  <c r="H11" i="9"/>
  <c r="J29" i="6"/>
  <c r="B17" i="9" s="1"/>
  <c r="D28" i="6"/>
  <c r="D27" i="6"/>
  <c r="P9" i="1" l="1"/>
  <c r="M11" i="1"/>
  <c r="M10" i="1"/>
  <c r="M8" i="1"/>
  <c r="P7" i="1"/>
  <c r="G29" i="6"/>
  <c r="D26" i="6"/>
  <c r="D29" i="6" s="1"/>
  <c r="D11" i="9"/>
  <c r="V6" i="1"/>
  <c r="V15" i="1"/>
  <c r="S15" i="1"/>
  <c r="P15" i="1"/>
  <c r="M15" i="1"/>
  <c r="J15" i="1"/>
  <c r="G15" i="1"/>
  <c r="V14" i="1"/>
  <c r="S14" i="1"/>
  <c r="P14" i="1"/>
  <c r="M14" i="1"/>
  <c r="J14" i="1"/>
  <c r="G14" i="1"/>
  <c r="V13" i="1"/>
  <c r="S13" i="1"/>
  <c r="P13" i="1"/>
  <c r="M13" i="1"/>
  <c r="J13" i="1"/>
  <c r="G13" i="1"/>
  <c r="V12" i="1"/>
  <c r="S12" i="1"/>
  <c r="P12" i="1"/>
  <c r="M12" i="1"/>
  <c r="J12" i="1"/>
  <c r="G12" i="1"/>
  <c r="S6" i="1"/>
  <c r="P6" i="1"/>
  <c r="M6" i="1"/>
  <c r="J6" i="1"/>
  <c r="G6" i="1"/>
  <c r="D12" i="1"/>
  <c r="D13" i="1"/>
  <c r="D14" i="1"/>
  <c r="D15" i="1"/>
  <c r="D6" i="1"/>
  <c r="P10" i="1" l="1"/>
  <c r="P11" i="1"/>
  <c r="S9" i="1"/>
  <c r="V9" i="1"/>
  <c r="V7" i="1"/>
  <c r="S7" i="1"/>
  <c r="P8" i="1"/>
  <c r="B16" i="9"/>
  <c r="B18" i="9" s="1"/>
  <c r="C11" i="9"/>
  <c r="B11" i="9" s="1"/>
  <c r="D12" i="9"/>
  <c r="C12" i="9"/>
  <c r="M16" i="1"/>
  <c r="P16" i="1"/>
  <c r="J16" i="1"/>
  <c r="G16" i="1"/>
  <c r="D6" i="9"/>
  <c r="D10" i="9"/>
  <c r="D16" i="1"/>
  <c r="V11" i="1" l="1"/>
  <c r="S11" i="1"/>
  <c r="S10" i="1"/>
  <c r="V10" i="1"/>
  <c r="V8" i="1"/>
  <c r="S8" i="1"/>
  <c r="S16" i="1" s="1"/>
  <c r="J5" i="9" s="1"/>
  <c r="J13" i="9" s="1"/>
  <c r="V16" i="1"/>
  <c r="B12" i="9"/>
  <c r="I5" i="9"/>
  <c r="P87" i="1"/>
  <c r="H5" i="9"/>
  <c r="M87" i="1"/>
  <c r="G5" i="9"/>
  <c r="G13" i="9" s="1"/>
  <c r="J87" i="1"/>
  <c r="F5" i="9"/>
  <c r="F13" i="9" s="1"/>
  <c r="G87" i="1"/>
  <c r="E5" i="9"/>
  <c r="D87" i="1"/>
  <c r="C9" i="9"/>
  <c r="C7" i="9"/>
  <c r="D9" i="9"/>
  <c r="D8" i="9"/>
  <c r="D7" i="9"/>
  <c r="C10" i="9"/>
  <c r="B10" i="9" s="1"/>
  <c r="C6" i="9"/>
  <c r="B6" i="9" s="1"/>
  <c r="C8" i="9"/>
  <c r="S87" i="1" l="1"/>
  <c r="K5" i="9"/>
  <c r="K13" i="9" s="1"/>
  <c r="V87" i="1"/>
  <c r="B8" i="9"/>
  <c r="B7" i="9"/>
  <c r="B9" i="9"/>
  <c r="C5" i="9"/>
  <c r="H13" i="9"/>
  <c r="I13" i="9"/>
  <c r="E13" i="9"/>
  <c r="C13" i="9" s="1"/>
  <c r="D5" i="9" l="1"/>
  <c r="B5" i="9" s="1"/>
  <c r="B13" i="9" s="1"/>
  <c r="D13" i="9"/>
</calcChain>
</file>

<file path=xl/sharedStrings.xml><?xml version="1.0" encoding="utf-8"?>
<sst xmlns="http://schemas.openxmlformats.org/spreadsheetml/2006/main" count="321" uniqueCount="86">
  <si>
    <t>Cost Response Template</t>
  </si>
  <si>
    <t>The proposed costs should be all-inclusive and include any administrative and professional services and subcontractor costs associated with any subcontractors proposed in the technical proposal of the Offeror's response. Offerors should clearly distinguish costs associated with subcontractors.</t>
  </si>
  <si>
    <t>Tab 1: Summary</t>
  </si>
  <si>
    <t>Marketing and Communications</t>
  </si>
  <si>
    <t>Category</t>
  </si>
  <si>
    <t>Total Cost</t>
  </si>
  <si>
    <t>Year 1</t>
  </si>
  <si>
    <t>Year 2</t>
  </si>
  <si>
    <t>Year 3</t>
  </si>
  <si>
    <t>Year 4</t>
  </si>
  <si>
    <t>Year 5</t>
  </si>
  <si>
    <t>Year 6</t>
  </si>
  <si>
    <t>Year 7</t>
  </si>
  <si>
    <t>Market Research</t>
  </si>
  <si>
    <t>Creative Services</t>
  </si>
  <si>
    <t>Public Relations</t>
  </si>
  <si>
    <t>Reporting and Accountability</t>
  </si>
  <si>
    <t>Advertising Plan</t>
  </si>
  <si>
    <t>Direct Costs</t>
  </si>
  <si>
    <t>Total Marketing and Communications</t>
  </si>
  <si>
    <t>Media Buy</t>
  </si>
  <si>
    <t>Traditional Media Buy</t>
  </si>
  <si>
    <t>Digital Media Buy</t>
  </si>
  <si>
    <t>Total Media Buy Fee</t>
  </si>
  <si>
    <t>Tab 2: Marketing and Communications</t>
  </si>
  <si>
    <t>Optional Renewal Terms</t>
  </si>
  <si>
    <t>Year 1 (2/1/2025 - 1/31/2026)</t>
  </si>
  <si>
    <t>Year 2 (2/1/2026 - 1/31/2027)</t>
  </si>
  <si>
    <t>Year 3 (2/1/2027 - 1/31/2028)</t>
  </si>
  <si>
    <t>Year 4 (2/1/2028 - 1/31/2029)</t>
  </si>
  <si>
    <t>Year 5 (2/1/2029 - 1/31/2030)</t>
  </si>
  <si>
    <t>Year 6 (2/1/2030 - 1/31/2031)</t>
  </si>
  <si>
    <t>Year 7 (2/1/2031 - 1/31/2032)</t>
  </si>
  <si>
    <t>Marketing and Communications Strategy</t>
  </si>
  <si>
    <t>Title</t>
  </si>
  <si>
    <t>Hours</t>
  </si>
  <si>
    <t>Hourly Rate</t>
  </si>
  <si>
    <t>Cost</t>
  </si>
  <si>
    <t>Sub-Total</t>
  </si>
  <si>
    <t>Total Year 1 Costs</t>
  </si>
  <si>
    <t>Total Year 2 Costs</t>
  </si>
  <si>
    <t>Total Year 3 Costs</t>
  </si>
  <si>
    <t>Total Year 4 Costs</t>
  </si>
  <si>
    <t>Total Year 5 Costs</t>
  </si>
  <si>
    <t>Total Year 6 Costs</t>
  </si>
  <si>
    <t>Total Year 7 Costs</t>
  </si>
  <si>
    <t>Tab 3: Advertising Plan</t>
  </si>
  <si>
    <t>Advertising Plan (Services outside those covered in the commission fee)</t>
  </si>
  <si>
    <t>Media Buy Commission</t>
  </si>
  <si>
    <t xml:space="preserve">Budget </t>
  </si>
  <si>
    <t>Total</t>
  </si>
  <si>
    <t>Tab 4: Direct Costs</t>
  </si>
  <si>
    <t>Direct Costs (equipment, software, other)</t>
  </si>
  <si>
    <t>Traditional Media</t>
  </si>
  <si>
    <t>Commission</t>
  </si>
  <si>
    <t>Fee</t>
  </si>
  <si>
    <t>Digital Media</t>
  </si>
  <si>
    <t xml:space="preserve">Total potential points associated with the cost proposal is 500. Based on the results in Tab 1: Summary, the lowest cost bid for "Total Marketing and Communications" will receive 400 points and the lowest bid for "Total Media Buy Fee" will receive 100 points. The State will prorate remaining proposals by the percent higher than the lowest total cost.  </t>
  </si>
  <si>
    <t>Translation and Accessibility Services</t>
  </si>
  <si>
    <t>Initial Contract Term</t>
  </si>
  <si>
    <t>% of Media Buy Budget</t>
  </si>
  <si>
    <t>Total Initial Term 
(Years 1-3)</t>
  </si>
  <si>
    <t>Total Renewal Terms 
(Years 4-7)</t>
  </si>
  <si>
    <t>SBE 03: Illinois State-Based Marketplace (SBM) Marketing and Communications Request for Proposals (RFP)</t>
  </si>
  <si>
    <t xml:space="preserve">The Offeror must use the Cost Response Template provided in the following worksheet for the Illinois SBE Marketing and Communications RFP. </t>
  </si>
  <si>
    <t xml:space="preserve">1) Costs associated with placing and administering the media buys. These services will be paid for through commissions on the media buy. Offerors can   enter their traditional and digital media commissions in Tab 3: Advertising Plan. To the extent Offerors have Advertising Plan costs that are outside of the commission structure, the associated titles, hours and hourly rates should be listed in the time and materials section of the tab.  </t>
  </si>
  <si>
    <t xml:space="preserve">2) Direct costs including but not limited to software, equipment, subscriptions and other direct costs services and functions necessary to perform the requested scope of services. </t>
  </si>
  <si>
    <t>The Cost Response Template anticipates the services requested will be delivered on a time and materials cost basis with two exceptions:</t>
  </si>
  <si>
    <t xml:space="preserve">The Offeror shall include all anticipated costs associated with delivering the requested scope of services. Cost detail should be filled out in Tabs 2, 3, and 4, which should automatically summarize to Tab 1. </t>
  </si>
  <si>
    <t>To the extent Offerors adjust the workbook structure, they are responsible for ensuring the formulas are maintained. In addition, Offerors are responsible for validating the accuracy of their cost proposals, including the summary data in Tab 1.</t>
  </si>
  <si>
    <t>Enter the perceentage of the Budget the Offeror proposes to use for each type of Media.  Commissions will be applied to that share of the Budget.</t>
  </si>
  <si>
    <t>Example:  If the Offeror proposes to use 60% of the $10,000,000 Budget for Traditional Media, then the Traditional Media Commission will be applied to $6,000,000 of the Budget (60% of $10,000,000) and the Digital Media Commision will be applied to the remaining $4,000,000 of the Budget (40% of $10,000,000).</t>
  </si>
  <si>
    <t>$0 - $5,000,000</t>
  </si>
  <si>
    <t>$5,000,000 - $10,000,000</t>
  </si>
  <si>
    <t>$10,000,000 - $15,000,000+</t>
  </si>
  <si>
    <t>Description</t>
  </si>
  <si>
    <t>Year 1 
(2/1/2025 - 1/31/2026)</t>
  </si>
  <si>
    <t>Year 2 
(2/1/2026 - 1/31/2027)</t>
  </si>
  <si>
    <t>Year 3 
(2/1/2027 - 1/31/2028)</t>
  </si>
  <si>
    <t>Year 4 
(2/1/2028 - 1/31/2029)</t>
  </si>
  <si>
    <t>Year 5 
(2/1/2029 - 1/31/2030)</t>
  </si>
  <si>
    <t>Year 6 
(2/1/2030 - 1/31/2031)</t>
  </si>
  <si>
    <t>Year 7 
(2/1/2031 - 1/31/2032)</t>
  </si>
  <si>
    <t>Optional Renewal Term</t>
  </si>
  <si>
    <t>Annual Cost</t>
  </si>
  <si>
    <t>Total Annual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</si>
</sst>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u/>
      <sz val="11"/>
      <color theme="1"/>
      <name val="Aptos Narrow"/>
      <family val="2"/>
      <scheme val="minor"/>
    </font>
    <font>
      <sz val="10"/>
      <color theme="1"/>
      <name val="Aptos Narrow"/>
      <family val="2"/>
      <scheme val="minor"/>
    </font>
    <font>
      <sz val="9"/>
      <color theme="1"/>
      <name val="Aptos Narrow"/>
      <family val="2"/>
      <scheme val="minor"/>
    </font>
    <font>
      <b/>
      <sz val="10"/>
      <color theme="1"/>
      <name val="Aptos Narrow"/>
      <family val="2"/>
      <scheme val="minor"/>
    </font>
    <font>
      <b/>
      <sz val="11"/>
      <color theme="0"/>
      <name val="Aptos Narrow"/>
      <family val="2"/>
      <scheme val="minor"/>
    </font>
    <font>
      <i/>
      <sz val="10"/>
      <color theme="1"/>
      <name val="Aptos Narrow"/>
      <family val="2"/>
      <scheme val="minor"/>
    </font>
    <font>
      <b/>
      <u/>
      <sz val="16"/>
      <color theme="1"/>
      <name val="Aptos Narrow"/>
      <family val="2"/>
      <scheme val="minor"/>
    </font>
    <font>
      <b/>
      <sz val="16"/>
      <color theme="1"/>
      <name val="Aptos Narrow"/>
      <family val="2"/>
      <scheme val="minor"/>
    </font>
    <font>
      <sz val="8"/>
      <color theme="0"/>
      <name val="Aptos Narrow"/>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7"/>
        <bgColor indexed="64"/>
      </patternFill>
    </fill>
    <fill>
      <patternFill patternType="solid">
        <fgColor theme="7" tint="0.59999389629810485"/>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22">
    <xf numFmtId="0" fontId="0" fillId="0" borderId="0" xfId="0"/>
    <xf numFmtId="0" fontId="0" fillId="0" borderId="0" xfId="0" applyAlignment="1">
      <alignment wrapText="1"/>
    </xf>
    <xf numFmtId="0" fontId="0" fillId="0" borderId="0" xfId="0" applyAlignment="1">
      <alignment horizontal="center"/>
    </xf>
    <xf numFmtId="0" fontId="0" fillId="0" borderId="4" xfId="0" applyBorder="1" applyAlignment="1">
      <alignment wrapText="1"/>
    </xf>
    <xf numFmtId="0" fontId="4" fillId="0" borderId="0" xfId="0" applyFont="1" applyAlignment="1">
      <alignment wrapText="1"/>
    </xf>
    <xf numFmtId="0" fontId="5" fillId="0" borderId="0" xfId="0" applyFont="1" applyAlignment="1">
      <alignment vertical="center"/>
    </xf>
    <xf numFmtId="164" fontId="0" fillId="4" borderId="4" xfId="1" applyNumberFormat="1" applyFont="1" applyFill="1" applyBorder="1" applyAlignment="1" applyProtection="1">
      <alignment wrapText="1"/>
    </xf>
    <xf numFmtId="164" fontId="0" fillId="4" borderId="3" xfId="1" applyNumberFormat="1" applyFont="1" applyFill="1" applyBorder="1" applyAlignment="1" applyProtection="1">
      <alignment wrapText="1"/>
    </xf>
    <xf numFmtId="164" fontId="0" fillId="4" borderId="15" xfId="1" applyNumberFormat="1" applyFont="1" applyFill="1" applyBorder="1" applyAlignment="1" applyProtection="1">
      <alignment wrapText="1"/>
    </xf>
    <xf numFmtId="164" fontId="2" fillId="4" borderId="13" xfId="1" applyNumberFormat="1" applyFont="1" applyFill="1" applyBorder="1" applyAlignment="1" applyProtection="1">
      <alignment wrapText="1"/>
    </xf>
    <xf numFmtId="0" fontId="2" fillId="3" borderId="6" xfId="0" applyFont="1" applyFill="1" applyBorder="1" applyAlignment="1">
      <alignment horizontal="center"/>
    </xf>
    <xf numFmtId="0" fontId="2" fillId="3" borderId="9" xfId="0" applyFont="1" applyFill="1" applyBorder="1" applyAlignment="1">
      <alignment horizontal="center"/>
    </xf>
    <xf numFmtId="0" fontId="0" fillId="4" borderId="4" xfId="0" applyFill="1" applyBorder="1"/>
    <xf numFmtId="0" fontId="0" fillId="4" borderId="4" xfId="0" applyFill="1" applyBorder="1" applyAlignment="1">
      <alignment horizontal="center"/>
    </xf>
    <xf numFmtId="0" fontId="0" fillId="4" borderId="0" xfId="0" applyFill="1"/>
    <xf numFmtId="0" fontId="0" fillId="0" borderId="4" xfId="0" applyBorder="1" applyProtection="1">
      <protection locked="0"/>
    </xf>
    <xf numFmtId="0" fontId="0" fillId="0" borderId="0" xfId="0" applyProtection="1">
      <protection locked="0"/>
    </xf>
    <xf numFmtId="165" fontId="0" fillId="0" borderId="4" xfId="3" applyNumberFormat="1" applyFont="1" applyBorder="1" applyProtection="1">
      <protection locked="0"/>
    </xf>
    <xf numFmtId="164" fontId="0" fillId="4" borderId="10" xfId="1" applyNumberFormat="1" applyFont="1" applyFill="1" applyBorder="1"/>
    <xf numFmtId="164" fontId="0" fillId="4" borderId="10" xfId="1" applyNumberFormat="1" applyFont="1" applyFill="1" applyBorder="1" applyAlignment="1">
      <alignment horizontal="center"/>
    </xf>
    <xf numFmtId="0" fontId="0" fillId="4" borderId="0" xfId="0" applyFill="1" applyAlignment="1">
      <alignment horizontal="center"/>
    </xf>
    <xf numFmtId="0" fontId="2" fillId="4" borderId="0" xfId="0" applyFont="1" applyFill="1"/>
    <xf numFmtId="0" fontId="2" fillId="4" borderId="0" xfId="0" applyFont="1" applyFill="1" applyAlignment="1">
      <alignment horizontal="center"/>
    </xf>
    <xf numFmtId="0" fontId="2" fillId="4" borderId="0" xfId="0" applyFont="1" applyFill="1" applyAlignment="1">
      <alignment horizontal="right"/>
    </xf>
    <xf numFmtId="164" fontId="2" fillId="4" borderId="10" xfId="0" applyNumberFormat="1" applyFont="1" applyFill="1" applyBorder="1" applyAlignment="1">
      <alignment horizontal="center"/>
    </xf>
    <xf numFmtId="164" fontId="0" fillId="4" borderId="4" xfId="0" applyNumberFormat="1" applyFill="1" applyBorder="1" applyAlignment="1">
      <alignment horizontal="center"/>
    </xf>
    <xf numFmtId="10" fontId="0" fillId="0" borderId="7" xfId="2" applyNumberFormat="1" applyFont="1" applyBorder="1" applyAlignment="1" applyProtection="1">
      <alignment horizontal="center"/>
      <protection locked="0"/>
    </xf>
    <xf numFmtId="10" fontId="0" fillId="0" borderId="5" xfId="2" applyNumberFormat="1" applyFont="1" applyBorder="1" applyAlignment="1" applyProtection="1">
      <alignment horizontal="center"/>
      <protection locked="0"/>
    </xf>
    <xf numFmtId="10" fontId="0" fillId="0" borderId="4" xfId="2" applyNumberFormat="1" applyFont="1" applyBorder="1" applyAlignment="1" applyProtection="1">
      <alignment horizontal="center"/>
      <protection locked="0"/>
    </xf>
    <xf numFmtId="164" fontId="0" fillId="4" borderId="10" xfId="0" applyNumberFormat="1" applyFill="1" applyBorder="1" applyAlignment="1">
      <alignment horizontal="center" vertical="top"/>
    </xf>
    <xf numFmtId="164" fontId="2" fillId="4" borderId="10" xfId="0" applyNumberFormat="1" applyFont="1" applyFill="1" applyBorder="1" applyAlignment="1">
      <alignment horizontal="center" vertical="top"/>
    </xf>
    <xf numFmtId="164" fontId="0" fillId="4" borderId="13" xfId="0" applyNumberFormat="1" applyFill="1" applyBorder="1" applyAlignment="1">
      <alignment horizontal="center"/>
    </xf>
    <xf numFmtId="0" fontId="2" fillId="4" borderId="0" xfId="0" applyFont="1" applyFill="1" applyAlignment="1">
      <alignment horizontal="left"/>
    </xf>
    <xf numFmtId="0" fontId="2" fillId="4" borderId="12" xfId="0" applyFont="1" applyFill="1" applyBorder="1" applyAlignment="1">
      <alignment horizontal="center" wrapText="1"/>
    </xf>
    <xf numFmtId="0" fontId="0" fillId="4" borderId="5" xfId="0" applyFill="1" applyBorder="1" applyAlignment="1">
      <alignment horizontal="center" wrapText="1"/>
    </xf>
    <xf numFmtId="164" fontId="0" fillId="4" borderId="5" xfId="0" applyNumberFormat="1" applyFill="1" applyBorder="1" applyAlignment="1">
      <alignment horizontal="center"/>
    </xf>
    <xf numFmtId="9" fontId="0" fillId="4" borderId="4" xfId="0" applyNumberFormat="1" applyFill="1" applyBorder="1" applyAlignment="1">
      <alignment horizontal="center"/>
    </xf>
    <xf numFmtId="44" fontId="0" fillId="0" borderId="0" xfId="1" applyFont="1" applyAlignment="1">
      <alignment horizontal="center"/>
    </xf>
    <xf numFmtId="44" fontId="0" fillId="4" borderId="4" xfId="1" applyFont="1" applyFill="1" applyBorder="1" applyAlignment="1">
      <alignment horizontal="center"/>
    </xf>
    <xf numFmtId="44" fontId="0" fillId="0" borderId="4" xfId="1" applyFont="1" applyBorder="1" applyAlignment="1" applyProtection="1">
      <protection locked="0"/>
    </xf>
    <xf numFmtId="44" fontId="0" fillId="4" borderId="4" xfId="1" applyFont="1" applyFill="1" applyBorder="1" applyAlignment="1" applyProtection="1"/>
    <xf numFmtId="44" fontId="0" fillId="4" borderId="3" xfId="1" applyFont="1" applyFill="1" applyBorder="1" applyAlignment="1" applyProtection="1"/>
    <xf numFmtId="44" fontId="0" fillId="4" borderId="0" xfId="1" applyFont="1" applyFill="1" applyAlignment="1">
      <alignment horizontal="center"/>
    </xf>
    <xf numFmtId="44" fontId="0" fillId="4" borderId="10" xfId="1" applyFont="1" applyFill="1" applyBorder="1" applyProtection="1"/>
    <xf numFmtId="44" fontId="0" fillId="0" borderId="4" xfId="1" applyFont="1" applyBorder="1" applyProtection="1">
      <protection locked="0"/>
    </xf>
    <xf numFmtId="44" fontId="0" fillId="4" borderId="4" xfId="1" applyFont="1" applyFill="1" applyBorder="1"/>
    <xf numFmtId="44" fontId="0" fillId="4" borderId="3" xfId="1" applyFont="1" applyFill="1" applyBorder="1"/>
    <xf numFmtId="44" fontId="0" fillId="4" borderId="10" xfId="1" applyFont="1" applyFill="1" applyBorder="1"/>
    <xf numFmtId="44" fontId="2" fillId="4" borderId="0" xfId="1" applyFont="1" applyFill="1" applyAlignment="1">
      <alignment horizontal="right"/>
    </xf>
    <xf numFmtId="44" fontId="2" fillId="4" borderId="10" xfId="1" applyFont="1" applyFill="1" applyBorder="1" applyAlignment="1">
      <alignment horizontal="center"/>
    </xf>
    <xf numFmtId="44" fontId="0" fillId="0" borderId="0" xfId="1" applyFont="1" applyAlignment="1">
      <alignment horizontal="right"/>
    </xf>
    <xf numFmtId="0" fontId="6" fillId="4" borderId="17" xfId="0" applyFont="1" applyFill="1" applyBorder="1" applyAlignment="1">
      <alignment horizontal="center" wrapText="1"/>
    </xf>
    <xf numFmtId="0" fontId="7" fillId="4" borderId="17" xfId="0" applyFont="1" applyFill="1" applyBorder="1" applyAlignment="1">
      <alignment horizontal="center" wrapText="1"/>
    </xf>
    <xf numFmtId="0" fontId="6" fillId="0" borderId="0" xfId="0" applyFont="1" applyAlignment="1">
      <alignment horizontal="center"/>
    </xf>
    <xf numFmtId="0" fontId="6" fillId="4" borderId="4" xfId="0" applyFont="1" applyFill="1" applyBorder="1" applyAlignment="1">
      <alignment horizontal="center"/>
    </xf>
    <xf numFmtId="165" fontId="6" fillId="0" borderId="4" xfId="3" applyNumberFormat="1" applyFont="1" applyBorder="1" applyProtection="1">
      <protection locked="0"/>
    </xf>
    <xf numFmtId="0" fontId="6" fillId="4" borderId="0" xfId="0" applyFont="1" applyFill="1" applyAlignment="1">
      <alignment horizontal="center"/>
    </xf>
    <xf numFmtId="0" fontId="8" fillId="4" borderId="0" xfId="0" applyFont="1" applyFill="1" applyAlignment="1">
      <alignment horizontal="center"/>
    </xf>
    <xf numFmtId="164" fontId="0" fillId="3" borderId="7" xfId="1" applyNumberFormat="1" applyFont="1" applyFill="1" applyBorder="1" applyAlignment="1" applyProtection="1">
      <alignment wrapText="1"/>
    </xf>
    <xf numFmtId="164" fontId="0" fillId="6" borderId="4" xfId="1" applyNumberFormat="1" applyFont="1" applyFill="1" applyBorder="1" applyAlignment="1" applyProtection="1">
      <alignment wrapText="1"/>
    </xf>
    <xf numFmtId="164" fontId="0" fillId="6" borderId="15" xfId="1" applyNumberFormat="1" applyFont="1" applyFill="1" applyBorder="1" applyAlignment="1" applyProtection="1">
      <alignment wrapText="1"/>
    </xf>
    <xf numFmtId="44" fontId="0" fillId="6" borderId="5" xfId="1" applyFont="1" applyFill="1" applyBorder="1" applyAlignment="1" applyProtection="1">
      <alignment wrapText="1"/>
    </xf>
    <xf numFmtId="164" fontId="0" fillId="4" borderId="5" xfId="1" applyNumberFormat="1" applyFont="1" applyFill="1" applyBorder="1" applyAlignment="1" applyProtection="1">
      <alignment wrapText="1"/>
    </xf>
    <xf numFmtId="0" fontId="2" fillId="3" borderId="7" xfId="0" applyFont="1" applyFill="1" applyBorder="1" applyAlignment="1">
      <alignment horizontal="center" wrapText="1"/>
    </xf>
    <xf numFmtId="0" fontId="2" fillId="6" borderId="4" xfId="0" applyFont="1" applyFill="1" applyBorder="1" applyAlignment="1">
      <alignment horizontal="center" wrapText="1"/>
    </xf>
    <xf numFmtId="0" fontId="2" fillId="3" borderId="4" xfId="0" applyFont="1" applyFill="1" applyBorder="1" applyAlignment="1">
      <alignment horizontal="center" wrapText="1"/>
    </xf>
    <xf numFmtId="0" fontId="2" fillId="0" borderId="0" xfId="0" applyFont="1"/>
    <xf numFmtId="0" fontId="0" fillId="3" borderId="6" xfId="0" applyFill="1" applyBorder="1"/>
    <xf numFmtId="0" fontId="2" fillId="4" borderId="8" xfId="0" applyFont="1" applyFill="1" applyBorder="1" applyAlignment="1">
      <alignment horizontal="right"/>
    </xf>
    <xf numFmtId="0" fontId="2" fillId="3" borderId="11" xfId="0" applyFont="1" applyFill="1" applyBorder="1" applyAlignment="1">
      <alignment horizontal="right"/>
    </xf>
    <xf numFmtId="0" fontId="0" fillId="3" borderId="4" xfId="0" applyFill="1" applyBorder="1" applyAlignment="1">
      <alignment horizontal="left"/>
    </xf>
    <xf numFmtId="0" fontId="0" fillId="3" borderId="3" xfId="0" applyFill="1" applyBorder="1" applyAlignment="1">
      <alignment horizontal="left"/>
    </xf>
    <xf numFmtId="0" fontId="4" fillId="0" borderId="0" xfId="0" applyFont="1" applyAlignment="1">
      <alignment horizontal="left" wrapText="1" indent="2"/>
    </xf>
    <xf numFmtId="0" fontId="11" fillId="0" borderId="0" xfId="0" applyFont="1"/>
    <xf numFmtId="164" fontId="0" fillId="3" borderId="19" xfId="1" applyNumberFormat="1" applyFont="1" applyFill="1" applyBorder="1" applyAlignment="1" applyProtection="1">
      <alignment wrapText="1"/>
    </xf>
    <xf numFmtId="44" fontId="0" fillId="3" borderId="17" xfId="1" applyFont="1" applyFill="1" applyBorder="1" applyAlignment="1" applyProtection="1">
      <alignment wrapText="1"/>
    </xf>
    <xf numFmtId="0" fontId="9" fillId="5" borderId="18" xfId="0" applyFont="1" applyFill="1" applyBorder="1" applyAlignment="1">
      <alignment horizontal="center" wrapText="1"/>
    </xf>
    <xf numFmtId="164" fontId="2" fillId="4" borderId="12" xfId="1" applyNumberFormat="1" applyFont="1" applyFill="1" applyBorder="1" applyAlignment="1" applyProtection="1">
      <alignment wrapText="1"/>
    </xf>
    <xf numFmtId="164" fontId="2" fillId="4" borderId="14" xfId="1" applyNumberFormat="1" applyFont="1" applyFill="1" applyBorder="1" applyAlignment="1" applyProtection="1">
      <alignment wrapText="1"/>
    </xf>
    <xf numFmtId="44" fontId="2" fillId="4" borderId="10" xfId="1" applyFont="1" applyFill="1" applyBorder="1" applyAlignment="1" applyProtection="1">
      <alignment wrapText="1"/>
    </xf>
    <xf numFmtId="44" fontId="2" fillId="4" borderId="10" xfId="1" applyFont="1" applyFill="1" applyBorder="1" applyAlignment="1">
      <alignment wrapText="1"/>
    </xf>
    <xf numFmtId="0" fontId="12" fillId="0" borderId="0" xfId="0" applyFont="1"/>
    <xf numFmtId="164" fontId="13" fillId="0" borderId="0" xfId="1" applyNumberFormat="1" applyFont="1" applyFill="1" applyBorder="1" applyAlignment="1" applyProtection="1">
      <alignment horizontal="center"/>
    </xf>
    <xf numFmtId="0" fontId="0" fillId="3" borderId="6" xfId="0" applyFill="1" applyBorder="1" applyAlignment="1">
      <alignment horizontal="center" wrapText="1"/>
    </xf>
    <xf numFmtId="0" fontId="0" fillId="6" borderId="6" xfId="0" applyFill="1" applyBorder="1" applyAlignment="1">
      <alignment horizontal="center" wrapText="1"/>
    </xf>
    <xf numFmtId="44" fontId="0" fillId="0" borderId="4" xfId="1" applyFont="1" applyFill="1" applyBorder="1" applyProtection="1">
      <protection locked="0"/>
    </xf>
    <xf numFmtId="0" fontId="2" fillId="3" borderId="4" xfId="0" applyFont="1" applyFill="1" applyBorder="1" applyAlignment="1">
      <alignment horizontal="center"/>
    </xf>
    <xf numFmtId="0" fontId="0" fillId="3" borderId="9" xfId="0" applyFill="1" applyBorder="1" applyAlignment="1">
      <alignment horizontal="center"/>
    </xf>
    <xf numFmtId="0" fontId="0" fillId="3" borderId="1" xfId="0" applyFill="1" applyBorder="1" applyAlignment="1">
      <alignment horizontal="center"/>
    </xf>
    <xf numFmtId="0" fontId="0" fillId="3" borderId="17" xfId="0" applyFill="1" applyBorder="1" applyAlignment="1">
      <alignment horizontal="center"/>
    </xf>
    <xf numFmtId="0" fontId="0" fillId="6" borderId="9" xfId="0" applyFill="1" applyBorder="1" applyAlignment="1">
      <alignment horizontal="center"/>
    </xf>
    <xf numFmtId="0" fontId="0" fillId="6" borderId="1" xfId="0" applyFill="1" applyBorder="1" applyAlignment="1">
      <alignment horizontal="center"/>
    </xf>
    <xf numFmtId="0" fontId="0" fillId="6" borderId="17" xfId="0" applyFill="1" applyBorder="1" applyAlignment="1">
      <alignment horizontal="center"/>
    </xf>
    <xf numFmtId="0" fontId="2" fillId="3" borderId="0" xfId="0" applyFont="1" applyFill="1" applyAlignment="1">
      <alignment horizontal="center"/>
    </xf>
    <xf numFmtId="0" fontId="2" fillId="3" borderId="16" xfId="0" applyFont="1" applyFill="1" applyBorder="1" applyAlignment="1">
      <alignment horizontal="center"/>
    </xf>
    <xf numFmtId="0" fontId="0" fillId="3" borderId="6" xfId="0" applyFill="1" applyBorder="1" applyAlignment="1">
      <alignment horizontal="center"/>
    </xf>
    <xf numFmtId="0" fontId="0" fillId="3" borderId="2" xfId="0" applyFill="1" applyBorder="1" applyAlignment="1">
      <alignment horizontal="center"/>
    </xf>
    <xf numFmtId="0" fontId="0" fillId="6" borderId="6" xfId="0" applyFill="1" applyBorder="1" applyAlignment="1">
      <alignment horizontal="center"/>
    </xf>
    <xf numFmtId="0" fontId="0" fillId="6" borderId="2" xfId="0" applyFill="1" applyBorder="1" applyAlignment="1">
      <alignment horizontal="center"/>
    </xf>
    <xf numFmtId="0" fontId="0" fillId="6" borderId="7" xfId="0" applyFill="1" applyBorder="1" applyAlignment="1">
      <alignment horizontal="center"/>
    </xf>
    <xf numFmtId="0" fontId="2" fillId="2" borderId="6" xfId="0" applyFont="1" applyFill="1" applyBorder="1" applyAlignment="1">
      <alignment horizontal="left" wrapText="1"/>
    </xf>
    <xf numFmtId="0" fontId="2" fillId="2" borderId="2" xfId="0" applyFont="1" applyFill="1" applyBorder="1" applyAlignment="1">
      <alignment horizontal="left" wrapText="1"/>
    </xf>
    <xf numFmtId="0" fontId="2" fillId="2" borderId="7" xfId="0" applyFont="1" applyFill="1" applyBorder="1" applyAlignment="1">
      <alignment horizontal="left" wrapText="1"/>
    </xf>
    <xf numFmtId="0" fontId="0" fillId="3" borderId="7" xfId="0" applyFill="1" applyBorder="1" applyAlignment="1">
      <alignment horizontal="center"/>
    </xf>
    <xf numFmtId="0" fontId="0" fillId="0" borderId="1" xfId="0" applyBorder="1" applyAlignment="1">
      <alignment horizontal="center"/>
    </xf>
    <xf numFmtId="0" fontId="2" fillId="4" borderId="0" xfId="0" applyFont="1" applyFill="1" applyAlignment="1">
      <alignment horizontal="right" vertical="top"/>
    </xf>
    <xf numFmtId="0" fontId="0" fillId="3" borderId="5" xfId="0" applyFill="1" applyBorder="1" applyAlignment="1">
      <alignment horizontal="center"/>
    </xf>
    <xf numFmtId="0" fontId="2" fillId="2" borderId="4" xfId="0" applyFont="1" applyFill="1" applyBorder="1" applyAlignment="1">
      <alignment horizontal="left"/>
    </xf>
    <xf numFmtId="0" fontId="2" fillId="2" borderId="3" xfId="0" applyFont="1" applyFill="1" applyBorder="1" applyAlignment="1">
      <alignment horizontal="left"/>
    </xf>
    <xf numFmtId="0" fontId="10" fillId="4" borderId="4" xfId="0" applyFont="1" applyFill="1" applyBorder="1" applyAlignment="1">
      <alignment wrapText="1"/>
    </xf>
    <xf numFmtId="0" fontId="0" fillId="4" borderId="4" xfId="0" applyFill="1" applyBorder="1" applyAlignment="1">
      <alignment wrapText="1"/>
    </xf>
    <xf numFmtId="0" fontId="0" fillId="4" borderId="4" xfId="0" applyFill="1" applyBorder="1" applyAlignment="1">
      <alignment horizontal="center" wrapText="1"/>
    </xf>
    <xf numFmtId="0" fontId="0" fillId="4" borderId="6" xfId="0" applyFill="1" applyBorder="1" applyAlignment="1">
      <alignment horizontal="center" wrapText="1"/>
    </xf>
    <xf numFmtId="164" fontId="0" fillId="4" borderId="6" xfId="1" applyNumberFormat="1" applyFont="1" applyFill="1" applyBorder="1" applyAlignment="1">
      <alignment horizontal="center"/>
    </xf>
    <xf numFmtId="164" fontId="0" fillId="4" borderId="2" xfId="1" applyNumberFormat="1" applyFont="1" applyFill="1" applyBorder="1" applyAlignment="1">
      <alignment horizontal="center"/>
    </xf>
    <xf numFmtId="164" fontId="0" fillId="4" borderId="20" xfId="1" applyNumberFormat="1" applyFont="1" applyFill="1" applyBorder="1" applyAlignment="1">
      <alignment horizontal="center"/>
    </xf>
    <xf numFmtId="0" fontId="2" fillId="4" borderId="11" xfId="0" applyFont="1" applyFill="1" applyBorder="1" applyAlignment="1">
      <alignment horizontal="left"/>
    </xf>
    <xf numFmtId="0" fontId="2" fillId="4" borderId="0" xfId="0" applyFont="1" applyFill="1" applyAlignment="1">
      <alignment horizontal="left"/>
    </xf>
    <xf numFmtId="0" fontId="0" fillId="0" borderId="0" xfId="0" applyAlignment="1">
      <alignment horizontal="center"/>
    </xf>
    <xf numFmtId="0" fontId="0" fillId="2" borderId="6" xfId="0" applyFill="1" applyBorder="1" applyAlignment="1">
      <alignment horizontal="center" wrapText="1"/>
    </xf>
    <xf numFmtId="0" fontId="0" fillId="2" borderId="2" xfId="0" applyFill="1" applyBorder="1" applyAlignment="1">
      <alignment horizontal="center" wrapText="1"/>
    </xf>
    <xf numFmtId="0" fontId="0" fillId="2" borderId="7" xfId="0" applyFill="1" applyBorder="1" applyAlignment="1">
      <alignment horizont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22379-2775-457F-B071-97CF7F1FE172}">
  <dimension ref="A1:A22"/>
  <sheetViews>
    <sheetView zoomScaleNormal="100" workbookViewId="0">
      <selection activeCell="A14" sqref="A14"/>
    </sheetView>
  </sheetViews>
  <sheetFormatPr defaultColWidth="8.7109375" defaultRowHeight="15" x14ac:dyDescent="0.25"/>
  <cols>
    <col min="1" max="1" width="132" customWidth="1"/>
  </cols>
  <sheetData>
    <row r="1" spans="1:1" ht="21" x14ac:dyDescent="0.35">
      <c r="A1" s="73" t="s">
        <v>63</v>
      </c>
    </row>
    <row r="2" spans="1:1" ht="21" x14ac:dyDescent="0.35">
      <c r="A2" s="81" t="s">
        <v>0</v>
      </c>
    </row>
    <row r="4" spans="1:1" x14ac:dyDescent="0.25">
      <c r="A4" s="4" t="s">
        <v>64</v>
      </c>
    </row>
    <row r="5" spans="1:1" x14ac:dyDescent="0.25">
      <c r="A5" s="4"/>
    </row>
    <row r="6" spans="1:1" x14ac:dyDescent="0.25">
      <c r="A6" s="4" t="s">
        <v>67</v>
      </c>
    </row>
    <row r="7" spans="1:1" ht="60" x14ac:dyDescent="0.25">
      <c r="A7" s="72" t="s">
        <v>65</v>
      </c>
    </row>
    <row r="8" spans="1:1" ht="30" x14ac:dyDescent="0.25">
      <c r="A8" s="72" t="s">
        <v>66</v>
      </c>
    </row>
    <row r="10" spans="1:1" ht="30" x14ac:dyDescent="0.25">
      <c r="A10" s="1" t="s">
        <v>68</v>
      </c>
    </row>
    <row r="11" spans="1:1" x14ac:dyDescent="0.25">
      <c r="A11" s="1"/>
    </row>
    <row r="12" spans="1:1" ht="45" x14ac:dyDescent="0.25">
      <c r="A12" s="1" t="s">
        <v>1</v>
      </c>
    </row>
    <row r="14" spans="1:1" ht="30" x14ac:dyDescent="0.25">
      <c r="A14" s="1" t="s">
        <v>69</v>
      </c>
    </row>
    <row r="16" spans="1:1" ht="45" x14ac:dyDescent="0.25">
      <c r="A16" s="1" t="s">
        <v>57</v>
      </c>
    </row>
    <row r="17" spans="1:1" x14ac:dyDescent="0.25">
      <c r="A17" s="1"/>
    </row>
    <row r="19" spans="1:1" ht="17.25" customHeight="1" x14ac:dyDescent="0.25">
      <c r="A19" s="1"/>
    </row>
    <row r="22" spans="1:1" x14ac:dyDescent="0.25">
      <c r="A22" s="5"/>
    </row>
  </sheetData>
  <sheetProtection algorithmName="SHA-512" hashValue="M5PrLc/KAEOir0GWMVkEYZAc70wMiapIqZLSZISeKdRqZaFiADZagRZXPCFKYzR01MIS7bDpsjxzutlpeCi/ZA==" saltValue="VIMvUpF+ZvxmBsmeueS7l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9357A-F35D-49BB-B287-B9E08678CF9B}">
  <dimension ref="A1:K18"/>
  <sheetViews>
    <sheetView tabSelected="1" zoomScale="115" zoomScaleNormal="115" workbookViewId="0">
      <selection activeCell="A12" sqref="A12"/>
    </sheetView>
  </sheetViews>
  <sheetFormatPr defaultColWidth="8.7109375" defaultRowHeight="15" x14ac:dyDescent="0.25"/>
  <cols>
    <col min="1" max="1" width="34.42578125" customWidth="1"/>
    <col min="2" max="4" width="20.7109375" style="1" customWidth="1"/>
    <col min="5" max="11" width="15.7109375" style="1" customWidth="1"/>
  </cols>
  <sheetData>
    <row r="1" spans="1:11" ht="21" x14ac:dyDescent="0.35">
      <c r="A1" s="73" t="s">
        <v>2</v>
      </c>
    </row>
    <row r="2" spans="1:11" x14ac:dyDescent="0.25">
      <c r="A2" s="86" t="s">
        <v>3</v>
      </c>
      <c r="B2" s="86"/>
      <c r="C2" s="86"/>
      <c r="D2" s="86"/>
      <c r="E2" s="86"/>
      <c r="F2" s="86"/>
      <c r="G2" s="86"/>
      <c r="H2" s="86"/>
      <c r="I2" s="86"/>
      <c r="J2" s="86"/>
      <c r="K2" s="86"/>
    </row>
    <row r="3" spans="1:11" ht="15.75" thickBot="1" x14ac:dyDescent="0.3">
      <c r="A3" s="11"/>
      <c r="B3" s="93"/>
      <c r="C3" s="93"/>
      <c r="D3" s="94"/>
      <c r="E3" s="87" t="s">
        <v>59</v>
      </c>
      <c r="F3" s="88"/>
      <c r="G3" s="89"/>
      <c r="H3" s="90" t="s">
        <v>25</v>
      </c>
      <c r="I3" s="91"/>
      <c r="J3" s="91"/>
      <c r="K3" s="92"/>
    </row>
    <row r="4" spans="1:11" s="66" customFormat="1" ht="30.75" thickBot="1" x14ac:dyDescent="0.3">
      <c r="A4" s="10" t="s">
        <v>4</v>
      </c>
      <c r="B4" s="76" t="s">
        <v>5</v>
      </c>
      <c r="C4" s="63" t="s">
        <v>61</v>
      </c>
      <c r="D4" s="64" t="s">
        <v>62</v>
      </c>
      <c r="E4" s="65" t="s">
        <v>6</v>
      </c>
      <c r="F4" s="65" t="s">
        <v>7</v>
      </c>
      <c r="G4" s="65" t="s">
        <v>8</v>
      </c>
      <c r="H4" s="64" t="s">
        <v>9</v>
      </c>
      <c r="I4" s="64" t="s">
        <v>10</v>
      </c>
      <c r="J4" s="64" t="s">
        <v>11</v>
      </c>
      <c r="K4" s="64" t="s">
        <v>12</v>
      </c>
    </row>
    <row r="5" spans="1:11" x14ac:dyDescent="0.25">
      <c r="A5" s="67" t="s">
        <v>3</v>
      </c>
      <c r="B5" s="77">
        <f>SUM(C5:D5)</f>
        <v>0</v>
      </c>
      <c r="C5" s="58">
        <f>SUM(E5:G5)</f>
        <v>0</v>
      </c>
      <c r="D5" s="59">
        <f>SUM(H5:K5)</f>
        <v>0</v>
      </c>
      <c r="E5" s="6">
        <f>MarComm_year1</f>
        <v>0</v>
      </c>
      <c r="F5" s="6">
        <f>+MarComm_year2</f>
        <v>0</v>
      </c>
      <c r="G5" s="6">
        <f>+MarComm_year3</f>
        <v>0</v>
      </c>
      <c r="H5" s="6">
        <f>+MarComm_year4</f>
        <v>0</v>
      </c>
      <c r="I5" s="6">
        <f>+MarComm_year5</f>
        <v>0</v>
      </c>
      <c r="J5" s="6">
        <f>+MarComm_year6</f>
        <v>0</v>
      </c>
      <c r="K5" s="6">
        <f>+MarComm_year7</f>
        <v>0</v>
      </c>
    </row>
    <row r="6" spans="1:11" x14ac:dyDescent="0.25">
      <c r="A6" s="67" t="s">
        <v>13</v>
      </c>
      <c r="B6" s="9">
        <f t="shared" ref="B6:B11" si="0">SUM(C6:D6)</f>
        <v>0</v>
      </c>
      <c r="C6" s="58">
        <f t="shared" ref="C6:C12" si="1">SUM(E6:G6)</f>
        <v>0</v>
      </c>
      <c r="D6" s="59">
        <f t="shared" ref="D6:D12" si="2">SUM(H6:K6)</f>
        <v>0</v>
      </c>
      <c r="E6" s="6">
        <f>Research_year1</f>
        <v>0</v>
      </c>
      <c r="F6" s="6">
        <f>Research_year2</f>
        <v>0</v>
      </c>
      <c r="G6" s="6">
        <f>Research_year3</f>
        <v>0</v>
      </c>
      <c r="H6" s="6">
        <f>Research_year4</f>
        <v>0</v>
      </c>
      <c r="I6" s="6">
        <f>Research_year5</f>
        <v>0</v>
      </c>
      <c r="J6" s="6">
        <f>Research_year6</f>
        <v>0</v>
      </c>
      <c r="K6" s="6">
        <f>Research_year7</f>
        <v>0</v>
      </c>
    </row>
    <row r="7" spans="1:11" x14ac:dyDescent="0.25">
      <c r="A7" s="67" t="s">
        <v>14</v>
      </c>
      <c r="B7" s="9">
        <f t="shared" si="0"/>
        <v>0</v>
      </c>
      <c r="C7" s="58">
        <f t="shared" si="1"/>
        <v>0</v>
      </c>
      <c r="D7" s="59">
        <f t="shared" si="2"/>
        <v>0</v>
      </c>
      <c r="E7" s="6">
        <f>+creative_year1</f>
        <v>0</v>
      </c>
      <c r="F7" s="6">
        <f>+creative_year2</f>
        <v>0</v>
      </c>
      <c r="G7" s="6">
        <f>+creative_year3</f>
        <v>0</v>
      </c>
      <c r="H7" s="6">
        <f>+creative_year4</f>
        <v>0</v>
      </c>
      <c r="I7" s="6">
        <f>+creative_year5</f>
        <v>0</v>
      </c>
      <c r="J7" s="6">
        <f>+creative_year6</f>
        <v>0</v>
      </c>
      <c r="K7" s="6">
        <f>+creative_year7</f>
        <v>0</v>
      </c>
    </row>
    <row r="8" spans="1:11" x14ac:dyDescent="0.25">
      <c r="A8" s="67" t="s">
        <v>15</v>
      </c>
      <c r="B8" s="9">
        <f t="shared" si="0"/>
        <v>0</v>
      </c>
      <c r="C8" s="58">
        <f t="shared" si="1"/>
        <v>0</v>
      </c>
      <c r="D8" s="59">
        <f t="shared" si="2"/>
        <v>0</v>
      </c>
      <c r="E8" s="6">
        <f>+PR_year1</f>
        <v>0</v>
      </c>
      <c r="F8" s="6">
        <f>+PR_year2</f>
        <v>0</v>
      </c>
      <c r="G8" s="6">
        <f>+PR_year3</f>
        <v>0</v>
      </c>
      <c r="H8" s="6">
        <f>+PR_year4</f>
        <v>0</v>
      </c>
      <c r="I8" s="6">
        <f>+PR_year5</f>
        <v>0</v>
      </c>
      <c r="J8" s="6">
        <f>+PR_year6</f>
        <v>0</v>
      </c>
      <c r="K8" s="6">
        <f>+PR_year7</f>
        <v>0</v>
      </c>
    </row>
    <row r="9" spans="1:11" x14ac:dyDescent="0.25">
      <c r="A9" s="67" t="s">
        <v>58</v>
      </c>
      <c r="B9" s="9">
        <f t="shared" si="0"/>
        <v>0</v>
      </c>
      <c r="C9" s="58">
        <f t="shared" si="1"/>
        <v>0</v>
      </c>
      <c r="D9" s="59">
        <f t="shared" si="2"/>
        <v>0</v>
      </c>
      <c r="E9" s="6">
        <f>+Translation_year1</f>
        <v>0</v>
      </c>
      <c r="F9" s="6">
        <f>+Translation_year2</f>
        <v>0</v>
      </c>
      <c r="G9" s="6">
        <f>+Translation_year3</f>
        <v>0</v>
      </c>
      <c r="H9" s="6">
        <f>+Translation_year4</f>
        <v>0</v>
      </c>
      <c r="I9" s="6">
        <f>+Translation_year5</f>
        <v>0</v>
      </c>
      <c r="J9" s="6">
        <f>+Translation_year6</f>
        <v>0</v>
      </c>
      <c r="K9" s="6">
        <f>+Translation_year7</f>
        <v>0</v>
      </c>
    </row>
    <row r="10" spans="1:11" x14ac:dyDescent="0.25">
      <c r="A10" s="67" t="s">
        <v>16</v>
      </c>
      <c r="B10" s="9">
        <f t="shared" si="0"/>
        <v>0</v>
      </c>
      <c r="C10" s="58">
        <f t="shared" si="1"/>
        <v>0</v>
      </c>
      <c r="D10" s="59">
        <f t="shared" si="2"/>
        <v>0</v>
      </c>
      <c r="E10" s="6">
        <f>+Accountability_year1</f>
        <v>0</v>
      </c>
      <c r="F10" s="6">
        <f>+Accountability_year2</f>
        <v>0</v>
      </c>
      <c r="G10" s="6">
        <f>+Accountability_year3</f>
        <v>0</v>
      </c>
      <c r="H10" s="6">
        <f>+Accountability_year4</f>
        <v>0</v>
      </c>
      <c r="I10" s="6">
        <f>+Accountability_year5</f>
        <v>0</v>
      </c>
      <c r="J10" s="6">
        <f>+Accountability_year6</f>
        <v>0</v>
      </c>
      <c r="K10" s="6">
        <f>+Accountability_year7</f>
        <v>0</v>
      </c>
    </row>
    <row r="11" spans="1:11" x14ac:dyDescent="0.25">
      <c r="A11" s="67" t="s">
        <v>17</v>
      </c>
      <c r="B11" s="9">
        <f t="shared" si="0"/>
        <v>0</v>
      </c>
      <c r="C11" s="58">
        <f t="shared" si="1"/>
        <v>0</v>
      </c>
      <c r="D11" s="59">
        <f t="shared" si="2"/>
        <v>0</v>
      </c>
      <c r="E11" s="6">
        <f>+Advertising_year1</f>
        <v>0</v>
      </c>
      <c r="F11" s="6">
        <f>+Advertising_year2</f>
        <v>0</v>
      </c>
      <c r="G11" s="6">
        <f>+Advertising_year3</f>
        <v>0</v>
      </c>
      <c r="H11" s="6">
        <f>+Advertising_year4</f>
        <v>0</v>
      </c>
      <c r="I11" s="6">
        <f>+Advertising_year5</f>
        <v>0</v>
      </c>
      <c r="J11" s="6">
        <f>+Advertising_year6</f>
        <v>0</v>
      </c>
      <c r="K11" s="6">
        <f>+Advertising_year7</f>
        <v>0</v>
      </c>
    </row>
    <row r="12" spans="1:11" ht="15.75" thickBot="1" x14ac:dyDescent="0.3">
      <c r="A12" s="67" t="s">
        <v>18</v>
      </c>
      <c r="B12" s="78">
        <f>SUM(C12:D12)</f>
        <v>0</v>
      </c>
      <c r="C12" s="74">
        <f t="shared" si="1"/>
        <v>0</v>
      </c>
      <c r="D12" s="60">
        <f t="shared" si="2"/>
        <v>0</v>
      </c>
      <c r="E12" s="8">
        <f>+DirectCost_year1</f>
        <v>0</v>
      </c>
      <c r="F12" s="8">
        <f>+DirectCost_year2</f>
        <v>0</v>
      </c>
      <c r="G12" s="8">
        <f>+DirectCost_year3</f>
        <v>0</v>
      </c>
      <c r="H12" s="8">
        <f>+DirectCost_year4</f>
        <v>0</v>
      </c>
      <c r="I12" s="8">
        <f>+DirectCost_year5</f>
        <v>0</v>
      </c>
      <c r="J12" s="8">
        <f>+DirectCost_year6</f>
        <v>0</v>
      </c>
      <c r="K12" s="8">
        <f>+DirectCost_year7</f>
        <v>0</v>
      </c>
    </row>
    <row r="13" spans="1:11" ht="15.75" thickBot="1" x14ac:dyDescent="0.3">
      <c r="A13" s="69" t="s">
        <v>19</v>
      </c>
      <c r="B13" s="79">
        <f>SUM(B5:B12)</f>
        <v>0</v>
      </c>
      <c r="C13" s="75">
        <f>SUM(E13:G13)</f>
        <v>0</v>
      </c>
      <c r="D13" s="61">
        <f>SUM(H13:K13)</f>
        <v>0</v>
      </c>
      <c r="E13" s="62">
        <f>SUM(E5:E12)</f>
        <v>0</v>
      </c>
      <c r="F13" s="62">
        <f t="shared" ref="F13:K13" si="3">SUM(F5:F12)</f>
        <v>0</v>
      </c>
      <c r="G13" s="62">
        <f t="shared" si="3"/>
        <v>0</v>
      </c>
      <c r="H13" s="62">
        <f t="shared" si="3"/>
        <v>0</v>
      </c>
      <c r="I13" s="62">
        <f t="shared" si="3"/>
        <v>0</v>
      </c>
      <c r="J13" s="62">
        <f t="shared" si="3"/>
        <v>0</v>
      </c>
      <c r="K13" s="62">
        <f t="shared" si="3"/>
        <v>0</v>
      </c>
    </row>
    <row r="15" spans="1:11" x14ac:dyDescent="0.25">
      <c r="A15" s="86" t="s">
        <v>20</v>
      </c>
      <c r="B15" s="86"/>
    </row>
    <row r="16" spans="1:11" x14ac:dyDescent="0.25">
      <c r="A16" s="70" t="s">
        <v>21</v>
      </c>
      <c r="B16" s="6">
        <f>+MediaBuy_Traditional</f>
        <v>0</v>
      </c>
    </row>
    <row r="17" spans="1:2" ht="15.75" thickBot="1" x14ac:dyDescent="0.3">
      <c r="A17" s="71" t="s">
        <v>22</v>
      </c>
      <c r="B17" s="7">
        <f>+MediaBuy_Digital</f>
        <v>0</v>
      </c>
    </row>
    <row r="18" spans="1:2" ht="15.75" thickBot="1" x14ac:dyDescent="0.3">
      <c r="A18" s="68" t="s">
        <v>23</v>
      </c>
      <c r="B18" s="80">
        <f>SUM(B16:B17)</f>
        <v>0</v>
      </c>
    </row>
  </sheetData>
  <sheetProtection algorithmName="SHA-512" hashValue="6+kge5Zgmvlzg4ZKNSDprtLSwwSDp0UHiMaj5FdPePfp3/7RyF+uwHElV/dgIZDB3AoExeM9DUzj+796vt1CbQ==" saltValue="HdQnV/m7ltxHnWxVRgkUHQ==" spinCount="100000" sheet="1" objects="1" scenarios="1"/>
  <mergeCells count="5">
    <mergeCell ref="A15:B15"/>
    <mergeCell ref="A2:K2"/>
    <mergeCell ref="E3:G3"/>
    <mergeCell ref="H3:K3"/>
    <mergeCell ref="B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B7E4C-7C49-404E-8E59-2BCFD0EAE421}">
  <dimension ref="A1:V88"/>
  <sheetViews>
    <sheetView zoomScaleNormal="100" workbookViewId="0">
      <pane ySplit="3" topLeftCell="A4" activePane="bottomLeft" state="frozen"/>
      <selection pane="bottomLeft" activeCell="B2" sqref="B2:J2"/>
    </sheetView>
  </sheetViews>
  <sheetFormatPr defaultColWidth="8.7109375" defaultRowHeight="15" x14ac:dyDescent="0.25"/>
  <cols>
    <col min="1" max="1" width="20.7109375" customWidth="1"/>
    <col min="2" max="2" width="7.42578125" style="53" customWidth="1"/>
    <col min="3" max="3" width="10.7109375" style="37" customWidth="1"/>
    <col min="4" max="4" width="15.7109375" style="37" customWidth="1"/>
    <col min="5" max="5" width="7.42578125" style="53" customWidth="1"/>
    <col min="6" max="6" width="10.7109375" style="37" customWidth="1"/>
    <col min="7" max="7" width="15.7109375" style="37" customWidth="1"/>
    <col min="8" max="8" width="7.42578125" style="53" customWidth="1"/>
    <col min="9" max="9" width="10.7109375" style="37" customWidth="1"/>
    <col min="10" max="10" width="15.7109375" style="37" customWidth="1"/>
    <col min="11" max="11" width="7.42578125" style="53" customWidth="1"/>
    <col min="12" max="12" width="10.7109375" style="37" customWidth="1"/>
    <col min="13" max="13" width="15.7109375" style="37" customWidth="1"/>
    <col min="14" max="14" width="7.42578125" style="53" customWidth="1"/>
    <col min="15" max="15" width="10.7109375" style="37" customWidth="1"/>
    <col min="16" max="16" width="15.7109375" style="37" customWidth="1"/>
    <col min="17" max="17" width="7.42578125" style="53" customWidth="1"/>
    <col min="18" max="18" width="10.7109375" style="37" customWidth="1"/>
    <col min="19" max="19" width="15.7109375" style="37" customWidth="1"/>
    <col min="20" max="20" width="7.42578125" style="53" customWidth="1"/>
    <col min="21" max="21" width="10.7109375" style="37" customWidth="1"/>
    <col min="22" max="22" width="15.7109375" style="37" customWidth="1"/>
  </cols>
  <sheetData>
    <row r="1" spans="1:22" ht="21" x14ac:dyDescent="0.35">
      <c r="A1" s="73" t="s">
        <v>24</v>
      </c>
    </row>
    <row r="2" spans="1:22" x14ac:dyDescent="0.25">
      <c r="B2" s="95" t="s">
        <v>59</v>
      </c>
      <c r="C2" s="96"/>
      <c r="D2" s="96"/>
      <c r="E2" s="96"/>
      <c r="F2" s="96"/>
      <c r="G2" s="96"/>
      <c r="H2" s="96"/>
      <c r="I2" s="96"/>
      <c r="J2" s="96"/>
      <c r="K2" s="97" t="s">
        <v>25</v>
      </c>
      <c r="L2" s="98"/>
      <c r="M2" s="98"/>
      <c r="N2" s="98"/>
      <c r="O2" s="98"/>
      <c r="P2" s="98"/>
      <c r="Q2" s="98"/>
      <c r="R2" s="98"/>
      <c r="S2" s="98"/>
      <c r="T2" s="98"/>
      <c r="U2" s="98"/>
      <c r="V2" s="99"/>
    </row>
    <row r="3" spans="1:22" x14ac:dyDescent="0.25">
      <c r="A3" s="3"/>
      <c r="B3" s="95" t="s">
        <v>26</v>
      </c>
      <c r="C3" s="96"/>
      <c r="D3" s="103"/>
      <c r="E3" s="95" t="s">
        <v>27</v>
      </c>
      <c r="F3" s="96"/>
      <c r="G3" s="103"/>
      <c r="H3" s="95" t="s">
        <v>28</v>
      </c>
      <c r="I3" s="96"/>
      <c r="J3" s="103"/>
      <c r="K3" s="97" t="s">
        <v>29</v>
      </c>
      <c r="L3" s="98"/>
      <c r="M3" s="99"/>
      <c r="N3" s="97" t="s">
        <v>30</v>
      </c>
      <c r="O3" s="98"/>
      <c r="P3" s="99"/>
      <c r="Q3" s="97" t="s">
        <v>31</v>
      </c>
      <c r="R3" s="98"/>
      <c r="S3" s="99"/>
      <c r="T3" s="97" t="s">
        <v>32</v>
      </c>
      <c r="U3" s="98"/>
      <c r="V3" s="99"/>
    </row>
    <row r="4" spans="1:22" x14ac:dyDescent="0.25">
      <c r="A4" s="100" t="s">
        <v>33</v>
      </c>
      <c r="B4" s="101"/>
      <c r="C4" s="101"/>
      <c r="D4" s="101"/>
      <c r="E4" s="101"/>
      <c r="F4" s="101"/>
      <c r="G4" s="101"/>
      <c r="H4" s="101"/>
      <c r="I4" s="101"/>
      <c r="J4" s="101"/>
      <c r="K4" s="101"/>
      <c r="L4" s="101"/>
      <c r="M4" s="101"/>
      <c r="N4" s="101"/>
      <c r="O4" s="101"/>
      <c r="P4" s="101"/>
      <c r="Q4" s="101"/>
      <c r="R4" s="101"/>
      <c r="S4" s="101"/>
      <c r="T4" s="101"/>
      <c r="U4" s="101"/>
      <c r="V4" s="102"/>
    </row>
    <row r="5" spans="1:22" s="14" customFormat="1" x14ac:dyDescent="0.25">
      <c r="A5" s="12" t="s">
        <v>34</v>
      </c>
      <c r="B5" s="54" t="s">
        <v>35</v>
      </c>
      <c r="C5" s="38" t="s">
        <v>36</v>
      </c>
      <c r="D5" s="38" t="s">
        <v>37</v>
      </c>
      <c r="E5" s="54" t="s">
        <v>35</v>
      </c>
      <c r="F5" s="38" t="s">
        <v>36</v>
      </c>
      <c r="G5" s="38" t="s">
        <v>37</v>
      </c>
      <c r="H5" s="54" t="s">
        <v>35</v>
      </c>
      <c r="I5" s="38" t="s">
        <v>36</v>
      </c>
      <c r="J5" s="38" t="s">
        <v>37</v>
      </c>
      <c r="K5" s="54" t="s">
        <v>35</v>
      </c>
      <c r="L5" s="38" t="s">
        <v>36</v>
      </c>
      <c r="M5" s="38" t="s">
        <v>37</v>
      </c>
      <c r="N5" s="54" t="s">
        <v>35</v>
      </c>
      <c r="O5" s="38" t="s">
        <v>36</v>
      </c>
      <c r="P5" s="38" t="s">
        <v>37</v>
      </c>
      <c r="Q5" s="54" t="s">
        <v>35</v>
      </c>
      <c r="R5" s="38" t="s">
        <v>36</v>
      </c>
      <c r="S5" s="38" t="s">
        <v>37</v>
      </c>
      <c r="T5" s="54" t="s">
        <v>35</v>
      </c>
      <c r="U5" s="38" t="s">
        <v>36</v>
      </c>
      <c r="V5" s="38" t="s">
        <v>37</v>
      </c>
    </row>
    <row r="6" spans="1:22" s="16" customFormat="1" x14ac:dyDescent="0.25">
      <c r="A6" s="15"/>
      <c r="B6" s="55">
        <v>0</v>
      </c>
      <c r="C6" s="39">
        <v>0</v>
      </c>
      <c r="D6" s="40">
        <f t="shared" ref="D6:D11" si="0">B6*C6</f>
        <v>0</v>
      </c>
      <c r="E6" s="55">
        <v>0</v>
      </c>
      <c r="F6" s="44">
        <v>0</v>
      </c>
      <c r="G6" s="45">
        <f t="shared" ref="G6:G15" si="1">E6*F6</f>
        <v>0</v>
      </c>
      <c r="H6" s="55">
        <v>0</v>
      </c>
      <c r="I6" s="44">
        <v>0</v>
      </c>
      <c r="J6" s="45">
        <f t="shared" ref="J6:J15" si="2">H6*I6</f>
        <v>0</v>
      </c>
      <c r="K6" s="55">
        <v>0</v>
      </c>
      <c r="L6" s="44">
        <v>0</v>
      </c>
      <c r="M6" s="45">
        <f t="shared" ref="M6:M15" si="3">K6*L6</f>
        <v>0</v>
      </c>
      <c r="N6" s="55">
        <v>0</v>
      </c>
      <c r="O6" s="44">
        <v>0</v>
      </c>
      <c r="P6" s="45">
        <f t="shared" ref="P6:P15" si="4">N6*O6</f>
        <v>0</v>
      </c>
      <c r="Q6" s="55">
        <v>0</v>
      </c>
      <c r="R6" s="44">
        <v>0</v>
      </c>
      <c r="S6" s="45">
        <f t="shared" ref="S6:S15" si="5">Q6*R6</f>
        <v>0</v>
      </c>
      <c r="T6" s="55">
        <v>0</v>
      </c>
      <c r="U6" s="44">
        <v>0</v>
      </c>
      <c r="V6" s="45">
        <f t="shared" ref="V6:V11" si="6">T6*U6</f>
        <v>0</v>
      </c>
    </row>
    <row r="7" spans="1:22" s="16" customFormat="1" x14ac:dyDescent="0.25">
      <c r="A7" s="15"/>
      <c r="B7" s="55">
        <v>0</v>
      </c>
      <c r="C7" s="39">
        <v>0</v>
      </c>
      <c r="D7" s="40">
        <f t="shared" si="0"/>
        <v>0</v>
      </c>
      <c r="E7" s="55">
        <v>0</v>
      </c>
      <c r="F7" s="44">
        <v>0</v>
      </c>
      <c r="G7" s="45">
        <f>E7*F7</f>
        <v>0</v>
      </c>
      <c r="H7" s="55">
        <v>0</v>
      </c>
      <c r="I7" s="44">
        <v>0</v>
      </c>
      <c r="J7" s="45">
        <f>H7*I7</f>
        <v>0</v>
      </c>
      <c r="K7" s="55">
        <v>0</v>
      </c>
      <c r="L7" s="44">
        <v>0</v>
      </c>
      <c r="M7" s="45">
        <f>K7*L7</f>
        <v>0</v>
      </c>
      <c r="N7" s="55">
        <v>0</v>
      </c>
      <c r="O7" s="44">
        <v>0</v>
      </c>
      <c r="P7" s="45">
        <f>N7*O7</f>
        <v>0</v>
      </c>
      <c r="Q7" s="55">
        <v>0</v>
      </c>
      <c r="R7" s="44">
        <v>0</v>
      </c>
      <c r="S7" s="45">
        <f>Q7*R7</f>
        <v>0</v>
      </c>
      <c r="T7" s="55">
        <v>0</v>
      </c>
      <c r="U7" s="44">
        <v>0</v>
      </c>
      <c r="V7" s="45">
        <f t="shared" si="6"/>
        <v>0</v>
      </c>
    </row>
    <row r="8" spans="1:22" s="16" customFormat="1" x14ac:dyDescent="0.25">
      <c r="A8" s="15"/>
      <c r="B8" s="55">
        <v>0</v>
      </c>
      <c r="C8" s="39">
        <v>0</v>
      </c>
      <c r="D8" s="40">
        <f t="shared" si="0"/>
        <v>0</v>
      </c>
      <c r="E8" s="55">
        <v>0</v>
      </c>
      <c r="F8" s="44">
        <v>0</v>
      </c>
      <c r="G8" s="45">
        <f>E8*F8</f>
        <v>0</v>
      </c>
      <c r="H8" s="55">
        <v>0</v>
      </c>
      <c r="I8" s="44">
        <v>0</v>
      </c>
      <c r="J8" s="45">
        <f>H8*I8</f>
        <v>0</v>
      </c>
      <c r="K8" s="55">
        <v>0</v>
      </c>
      <c r="L8" s="44">
        <v>0</v>
      </c>
      <c r="M8" s="45">
        <f>K8*L8</f>
        <v>0</v>
      </c>
      <c r="N8" s="55">
        <v>0</v>
      </c>
      <c r="O8" s="44">
        <v>0</v>
      </c>
      <c r="P8" s="45">
        <f>N8*O8</f>
        <v>0</v>
      </c>
      <c r="Q8" s="55">
        <v>0</v>
      </c>
      <c r="R8" s="44">
        <v>0</v>
      </c>
      <c r="S8" s="45">
        <f>Q8*R8</f>
        <v>0</v>
      </c>
      <c r="T8" s="55">
        <v>0</v>
      </c>
      <c r="U8" s="44">
        <v>0</v>
      </c>
      <c r="V8" s="45">
        <f t="shared" si="6"/>
        <v>0</v>
      </c>
    </row>
    <row r="9" spans="1:22" s="16" customFormat="1" x14ac:dyDescent="0.25">
      <c r="A9" s="15"/>
      <c r="B9" s="55">
        <v>0</v>
      </c>
      <c r="C9" s="39">
        <v>0</v>
      </c>
      <c r="D9" s="40">
        <f t="shared" si="0"/>
        <v>0</v>
      </c>
      <c r="E9" s="55">
        <v>0</v>
      </c>
      <c r="F9" s="44">
        <v>0</v>
      </c>
      <c r="G9" s="45">
        <f>E9*F9</f>
        <v>0</v>
      </c>
      <c r="H9" s="55">
        <v>0</v>
      </c>
      <c r="I9" s="44">
        <v>0</v>
      </c>
      <c r="J9" s="45">
        <f>H9*I9</f>
        <v>0</v>
      </c>
      <c r="K9" s="55">
        <v>0</v>
      </c>
      <c r="L9" s="44">
        <v>0</v>
      </c>
      <c r="M9" s="45">
        <f>K9*L9</f>
        <v>0</v>
      </c>
      <c r="N9" s="55">
        <v>0</v>
      </c>
      <c r="O9" s="44">
        <v>0</v>
      </c>
      <c r="P9" s="45">
        <f>N9*O9</f>
        <v>0</v>
      </c>
      <c r="Q9" s="55">
        <v>0</v>
      </c>
      <c r="R9" s="44">
        <v>0</v>
      </c>
      <c r="S9" s="45">
        <f>Q9*R9</f>
        <v>0</v>
      </c>
      <c r="T9" s="55">
        <v>0</v>
      </c>
      <c r="U9" s="44">
        <v>0</v>
      </c>
      <c r="V9" s="45">
        <f t="shared" si="6"/>
        <v>0</v>
      </c>
    </row>
    <row r="10" spans="1:22" s="16" customFormat="1" x14ac:dyDescent="0.25">
      <c r="A10" s="15"/>
      <c r="B10" s="55">
        <v>0</v>
      </c>
      <c r="C10" s="39">
        <v>0</v>
      </c>
      <c r="D10" s="40">
        <f t="shared" si="0"/>
        <v>0</v>
      </c>
      <c r="E10" s="55">
        <v>0</v>
      </c>
      <c r="F10" s="44">
        <v>0</v>
      </c>
      <c r="G10" s="45">
        <f>E10*F10</f>
        <v>0</v>
      </c>
      <c r="H10" s="55">
        <v>0</v>
      </c>
      <c r="I10" s="44">
        <v>0</v>
      </c>
      <c r="J10" s="45">
        <f>H10*I10</f>
        <v>0</v>
      </c>
      <c r="K10" s="55">
        <v>0</v>
      </c>
      <c r="L10" s="44">
        <v>0</v>
      </c>
      <c r="M10" s="45">
        <f>K10*L10</f>
        <v>0</v>
      </c>
      <c r="N10" s="55">
        <v>0</v>
      </c>
      <c r="O10" s="44">
        <v>0</v>
      </c>
      <c r="P10" s="45">
        <f>N10*O10</f>
        <v>0</v>
      </c>
      <c r="Q10" s="55">
        <v>0</v>
      </c>
      <c r="R10" s="44">
        <v>0</v>
      </c>
      <c r="S10" s="45">
        <f>Q10*R10</f>
        <v>0</v>
      </c>
      <c r="T10" s="55">
        <v>0</v>
      </c>
      <c r="U10" s="44">
        <v>0</v>
      </c>
      <c r="V10" s="45">
        <f t="shared" si="6"/>
        <v>0</v>
      </c>
    </row>
    <row r="11" spans="1:22" s="16" customFormat="1" x14ac:dyDescent="0.25">
      <c r="A11" s="15"/>
      <c r="B11" s="55">
        <v>0</v>
      </c>
      <c r="C11" s="44">
        <v>0</v>
      </c>
      <c r="D11" s="40">
        <f t="shared" si="0"/>
        <v>0</v>
      </c>
      <c r="E11" s="55">
        <v>0</v>
      </c>
      <c r="F11" s="44">
        <v>0</v>
      </c>
      <c r="G11" s="45">
        <f>E11*F11</f>
        <v>0</v>
      </c>
      <c r="H11" s="55">
        <v>0</v>
      </c>
      <c r="I11" s="44">
        <v>0</v>
      </c>
      <c r="J11" s="45">
        <f>H11*I11</f>
        <v>0</v>
      </c>
      <c r="K11" s="55">
        <v>0</v>
      </c>
      <c r="L11" s="44">
        <v>0</v>
      </c>
      <c r="M11" s="45">
        <f>K11*L11</f>
        <v>0</v>
      </c>
      <c r="N11" s="55">
        <v>0</v>
      </c>
      <c r="O11" s="44">
        <v>0</v>
      </c>
      <c r="P11" s="45">
        <f>N11*O11</f>
        <v>0</v>
      </c>
      <c r="Q11" s="55">
        <v>0</v>
      </c>
      <c r="R11" s="44">
        <v>0</v>
      </c>
      <c r="S11" s="45">
        <f>Q11*R11</f>
        <v>0</v>
      </c>
      <c r="T11" s="55">
        <v>0</v>
      </c>
      <c r="U11" s="44">
        <v>0</v>
      </c>
      <c r="V11" s="45">
        <f t="shared" si="6"/>
        <v>0</v>
      </c>
    </row>
    <row r="12" spans="1:22" s="16" customFormat="1" x14ac:dyDescent="0.25">
      <c r="A12" s="15"/>
      <c r="B12" s="55">
        <v>0</v>
      </c>
      <c r="C12" s="39">
        <v>0</v>
      </c>
      <c r="D12" s="40">
        <f t="shared" ref="D12:D15" si="7">B12*C12</f>
        <v>0</v>
      </c>
      <c r="E12" s="55">
        <v>0</v>
      </c>
      <c r="F12" s="44">
        <v>0</v>
      </c>
      <c r="G12" s="45">
        <f t="shared" si="1"/>
        <v>0</v>
      </c>
      <c r="H12" s="55">
        <v>0</v>
      </c>
      <c r="I12" s="44">
        <v>0</v>
      </c>
      <c r="J12" s="45">
        <f t="shared" si="2"/>
        <v>0</v>
      </c>
      <c r="K12" s="55">
        <v>0</v>
      </c>
      <c r="L12" s="44">
        <v>0</v>
      </c>
      <c r="M12" s="45">
        <f t="shared" si="3"/>
        <v>0</v>
      </c>
      <c r="N12" s="55">
        <v>0</v>
      </c>
      <c r="O12" s="44">
        <v>0</v>
      </c>
      <c r="P12" s="45">
        <f t="shared" si="4"/>
        <v>0</v>
      </c>
      <c r="Q12" s="55">
        <v>0</v>
      </c>
      <c r="R12" s="44">
        <v>0</v>
      </c>
      <c r="S12" s="45">
        <f t="shared" si="5"/>
        <v>0</v>
      </c>
      <c r="T12" s="55">
        <v>0</v>
      </c>
      <c r="U12" s="44">
        <v>0</v>
      </c>
      <c r="V12" s="45">
        <f t="shared" ref="V12:V15" si="8">T12*U12</f>
        <v>0</v>
      </c>
    </row>
    <row r="13" spans="1:22" s="16" customFormat="1" x14ac:dyDescent="0.25">
      <c r="A13" s="15"/>
      <c r="B13" s="55">
        <v>0</v>
      </c>
      <c r="C13" s="39">
        <v>0</v>
      </c>
      <c r="D13" s="40">
        <f t="shared" si="7"/>
        <v>0</v>
      </c>
      <c r="E13" s="55">
        <v>0</v>
      </c>
      <c r="F13" s="44">
        <v>0</v>
      </c>
      <c r="G13" s="45">
        <f t="shared" si="1"/>
        <v>0</v>
      </c>
      <c r="H13" s="55">
        <v>0</v>
      </c>
      <c r="I13" s="44">
        <v>0</v>
      </c>
      <c r="J13" s="45">
        <f t="shared" si="2"/>
        <v>0</v>
      </c>
      <c r="K13" s="55">
        <v>0</v>
      </c>
      <c r="L13" s="44">
        <v>0</v>
      </c>
      <c r="M13" s="45">
        <f t="shared" si="3"/>
        <v>0</v>
      </c>
      <c r="N13" s="55">
        <v>0</v>
      </c>
      <c r="O13" s="44">
        <v>0</v>
      </c>
      <c r="P13" s="45">
        <f t="shared" si="4"/>
        <v>0</v>
      </c>
      <c r="Q13" s="55">
        <v>0</v>
      </c>
      <c r="R13" s="44">
        <v>0</v>
      </c>
      <c r="S13" s="45">
        <f t="shared" si="5"/>
        <v>0</v>
      </c>
      <c r="T13" s="55">
        <v>0</v>
      </c>
      <c r="U13" s="44">
        <v>0</v>
      </c>
      <c r="V13" s="45">
        <f t="shared" si="8"/>
        <v>0</v>
      </c>
    </row>
    <row r="14" spans="1:22" s="16" customFormat="1" x14ac:dyDescent="0.25">
      <c r="A14" s="15"/>
      <c r="B14" s="55">
        <v>0</v>
      </c>
      <c r="C14" s="39">
        <v>0</v>
      </c>
      <c r="D14" s="40">
        <f t="shared" si="7"/>
        <v>0</v>
      </c>
      <c r="E14" s="55">
        <v>0</v>
      </c>
      <c r="F14" s="44">
        <v>0</v>
      </c>
      <c r="G14" s="45">
        <f t="shared" si="1"/>
        <v>0</v>
      </c>
      <c r="H14" s="55">
        <v>0</v>
      </c>
      <c r="I14" s="44">
        <v>0</v>
      </c>
      <c r="J14" s="45">
        <f t="shared" si="2"/>
        <v>0</v>
      </c>
      <c r="K14" s="55">
        <v>0</v>
      </c>
      <c r="L14" s="44">
        <v>0</v>
      </c>
      <c r="M14" s="45">
        <f t="shared" si="3"/>
        <v>0</v>
      </c>
      <c r="N14" s="55">
        <v>0</v>
      </c>
      <c r="O14" s="44">
        <v>0</v>
      </c>
      <c r="P14" s="45">
        <f t="shared" si="4"/>
        <v>0</v>
      </c>
      <c r="Q14" s="55">
        <v>0</v>
      </c>
      <c r="R14" s="44">
        <v>0</v>
      </c>
      <c r="S14" s="45">
        <f t="shared" si="5"/>
        <v>0</v>
      </c>
      <c r="T14" s="55">
        <v>0</v>
      </c>
      <c r="U14" s="44">
        <v>0</v>
      </c>
      <c r="V14" s="45">
        <f t="shared" si="8"/>
        <v>0</v>
      </c>
    </row>
    <row r="15" spans="1:22" s="16" customFormat="1" ht="15.75" thickBot="1" x14ac:dyDescent="0.3">
      <c r="A15" s="15"/>
      <c r="B15" s="55">
        <v>0</v>
      </c>
      <c r="C15" s="39">
        <v>0</v>
      </c>
      <c r="D15" s="41">
        <f t="shared" si="7"/>
        <v>0</v>
      </c>
      <c r="E15" s="55">
        <v>0</v>
      </c>
      <c r="F15" s="44">
        <v>0</v>
      </c>
      <c r="G15" s="46">
        <f t="shared" si="1"/>
        <v>0</v>
      </c>
      <c r="H15" s="55">
        <v>0</v>
      </c>
      <c r="I15" s="44">
        <v>0</v>
      </c>
      <c r="J15" s="46">
        <f t="shared" si="2"/>
        <v>0</v>
      </c>
      <c r="K15" s="55">
        <v>0</v>
      </c>
      <c r="L15" s="44">
        <v>0</v>
      </c>
      <c r="M15" s="46">
        <f t="shared" si="3"/>
        <v>0</v>
      </c>
      <c r="N15" s="55">
        <v>0</v>
      </c>
      <c r="O15" s="44">
        <v>0</v>
      </c>
      <c r="P15" s="46">
        <f t="shared" si="4"/>
        <v>0</v>
      </c>
      <c r="Q15" s="55">
        <v>0</v>
      </c>
      <c r="R15" s="44">
        <v>0</v>
      </c>
      <c r="S15" s="46">
        <f t="shared" si="5"/>
        <v>0</v>
      </c>
      <c r="T15" s="55">
        <v>0</v>
      </c>
      <c r="U15" s="44">
        <v>0</v>
      </c>
      <c r="V15" s="46">
        <f t="shared" si="8"/>
        <v>0</v>
      </c>
    </row>
    <row r="16" spans="1:22" s="14" customFormat="1" ht="15.75" thickBot="1" x14ac:dyDescent="0.3">
      <c r="B16" s="56"/>
      <c r="C16" s="42" t="s">
        <v>38</v>
      </c>
      <c r="D16" s="43">
        <f>SUM(D6:D15)</f>
        <v>0</v>
      </c>
      <c r="E16" s="56"/>
      <c r="F16" s="42" t="s">
        <v>38</v>
      </c>
      <c r="G16" s="47">
        <f>SUM(G6:G15)</f>
        <v>0</v>
      </c>
      <c r="H16" s="56"/>
      <c r="I16" s="42" t="s">
        <v>38</v>
      </c>
      <c r="J16" s="47">
        <f>SUM(J6:J15)</f>
        <v>0</v>
      </c>
      <c r="K16" s="56"/>
      <c r="L16" s="42" t="s">
        <v>38</v>
      </c>
      <c r="M16" s="47">
        <f>SUM(M6:M15)</f>
        <v>0</v>
      </c>
      <c r="N16" s="56"/>
      <c r="O16" s="42" t="s">
        <v>38</v>
      </c>
      <c r="P16" s="47">
        <f>SUM(P6:P15)</f>
        <v>0</v>
      </c>
      <c r="Q16" s="56"/>
      <c r="R16" s="42" t="s">
        <v>38</v>
      </c>
      <c r="S16" s="47">
        <f>SUM(S6:S15)</f>
        <v>0</v>
      </c>
      <c r="T16" s="56"/>
      <c r="U16" s="42" t="s">
        <v>38</v>
      </c>
      <c r="V16" s="47">
        <f>+SUM(V6:V15)</f>
        <v>0</v>
      </c>
    </row>
    <row r="17" spans="1:22" x14ac:dyDescent="0.25">
      <c r="A17" s="104"/>
      <c r="B17" s="104"/>
      <c r="C17" s="104"/>
      <c r="D17" s="104"/>
      <c r="E17" s="104"/>
      <c r="F17" s="104"/>
      <c r="G17" s="104"/>
      <c r="H17" s="104"/>
      <c r="I17" s="104"/>
      <c r="J17" s="104"/>
      <c r="K17" s="104"/>
      <c r="L17" s="104"/>
      <c r="M17" s="104"/>
      <c r="N17" s="104"/>
      <c r="O17" s="104"/>
      <c r="P17" s="104"/>
      <c r="Q17" s="104"/>
      <c r="R17" s="104"/>
      <c r="S17" s="104"/>
      <c r="T17" s="104"/>
      <c r="U17" s="104"/>
      <c r="V17" s="104"/>
    </row>
    <row r="18" spans="1:22" x14ac:dyDescent="0.25">
      <c r="A18" s="100" t="s">
        <v>13</v>
      </c>
      <c r="B18" s="101"/>
      <c r="C18" s="101"/>
      <c r="D18" s="101"/>
      <c r="E18" s="101"/>
      <c r="F18" s="101"/>
      <c r="G18" s="101"/>
      <c r="H18" s="101"/>
      <c r="I18" s="101"/>
      <c r="J18" s="101"/>
      <c r="K18" s="101"/>
      <c r="L18" s="101"/>
      <c r="M18" s="101"/>
      <c r="N18" s="101"/>
      <c r="O18" s="101"/>
      <c r="P18" s="101"/>
      <c r="Q18" s="101"/>
      <c r="R18" s="101"/>
      <c r="S18" s="101"/>
      <c r="T18" s="101"/>
      <c r="U18" s="101"/>
      <c r="V18" s="102"/>
    </row>
    <row r="19" spans="1:22" s="14" customFormat="1" x14ac:dyDescent="0.25">
      <c r="A19" s="12" t="s">
        <v>34</v>
      </c>
      <c r="B19" s="54" t="s">
        <v>35</v>
      </c>
      <c r="C19" s="38" t="s">
        <v>36</v>
      </c>
      <c r="D19" s="38" t="s">
        <v>37</v>
      </c>
      <c r="E19" s="54" t="s">
        <v>35</v>
      </c>
      <c r="F19" s="38" t="s">
        <v>36</v>
      </c>
      <c r="G19" s="38" t="s">
        <v>37</v>
      </c>
      <c r="H19" s="54" t="s">
        <v>35</v>
      </c>
      <c r="I19" s="38" t="s">
        <v>36</v>
      </c>
      <c r="J19" s="38" t="s">
        <v>37</v>
      </c>
      <c r="K19" s="54" t="s">
        <v>35</v>
      </c>
      <c r="L19" s="38" t="s">
        <v>36</v>
      </c>
      <c r="M19" s="38" t="s">
        <v>37</v>
      </c>
      <c r="N19" s="54" t="s">
        <v>35</v>
      </c>
      <c r="O19" s="38" t="s">
        <v>36</v>
      </c>
      <c r="P19" s="38" t="s">
        <v>37</v>
      </c>
      <c r="Q19" s="54" t="s">
        <v>35</v>
      </c>
      <c r="R19" s="38" t="s">
        <v>36</v>
      </c>
      <c r="S19" s="38" t="s">
        <v>37</v>
      </c>
      <c r="T19" s="54" t="s">
        <v>35</v>
      </c>
      <c r="U19" s="38" t="s">
        <v>36</v>
      </c>
      <c r="V19" s="38" t="s">
        <v>37</v>
      </c>
    </row>
    <row r="20" spans="1:22" s="16" customFormat="1" x14ac:dyDescent="0.25">
      <c r="A20" s="15"/>
      <c r="B20" s="55">
        <v>0</v>
      </c>
      <c r="C20" s="44">
        <v>0</v>
      </c>
      <c r="D20" s="45">
        <f t="shared" ref="D20:D29" si="9">B20*C20</f>
        <v>0</v>
      </c>
      <c r="E20" s="55">
        <v>0</v>
      </c>
      <c r="F20" s="44">
        <v>0</v>
      </c>
      <c r="G20" s="45">
        <f t="shared" ref="G20:G29" si="10">E20*F20</f>
        <v>0</v>
      </c>
      <c r="H20" s="55">
        <v>0</v>
      </c>
      <c r="I20" s="44">
        <v>0</v>
      </c>
      <c r="J20" s="45">
        <f t="shared" ref="J20:J29" si="11">H20*I20</f>
        <v>0</v>
      </c>
      <c r="K20" s="55">
        <v>0</v>
      </c>
      <c r="L20" s="44">
        <v>0</v>
      </c>
      <c r="M20" s="45">
        <f t="shared" ref="M20:M29" si="12">K20*L20</f>
        <v>0</v>
      </c>
      <c r="N20" s="55">
        <v>0</v>
      </c>
      <c r="O20" s="44">
        <v>0</v>
      </c>
      <c r="P20" s="45">
        <f t="shared" ref="P20:P29" si="13">N20*O20</f>
        <v>0</v>
      </c>
      <c r="Q20" s="55">
        <v>0</v>
      </c>
      <c r="R20" s="44">
        <v>0</v>
      </c>
      <c r="S20" s="45">
        <f t="shared" ref="S20:S29" si="14">Q20*R20</f>
        <v>0</v>
      </c>
      <c r="T20" s="55">
        <v>0</v>
      </c>
      <c r="U20" s="44">
        <v>0</v>
      </c>
      <c r="V20" s="45">
        <f t="shared" ref="V20:V29" si="15">T20*U20</f>
        <v>0</v>
      </c>
    </row>
    <row r="21" spans="1:22" s="16" customFormat="1" x14ac:dyDescent="0.25">
      <c r="A21" s="15"/>
      <c r="B21" s="55">
        <v>0</v>
      </c>
      <c r="C21" s="44">
        <v>0</v>
      </c>
      <c r="D21" s="45">
        <f t="shared" si="9"/>
        <v>0</v>
      </c>
      <c r="E21" s="55">
        <v>0</v>
      </c>
      <c r="F21" s="44">
        <v>0</v>
      </c>
      <c r="G21" s="45">
        <f t="shared" si="10"/>
        <v>0</v>
      </c>
      <c r="H21" s="55">
        <v>0</v>
      </c>
      <c r="I21" s="44">
        <v>0</v>
      </c>
      <c r="J21" s="45">
        <f t="shared" si="11"/>
        <v>0</v>
      </c>
      <c r="K21" s="55">
        <v>0</v>
      </c>
      <c r="L21" s="44">
        <v>0</v>
      </c>
      <c r="M21" s="45">
        <f t="shared" si="12"/>
        <v>0</v>
      </c>
      <c r="N21" s="55">
        <v>0</v>
      </c>
      <c r="O21" s="44">
        <v>0</v>
      </c>
      <c r="P21" s="45">
        <f t="shared" si="13"/>
        <v>0</v>
      </c>
      <c r="Q21" s="55">
        <v>0</v>
      </c>
      <c r="R21" s="44">
        <v>0</v>
      </c>
      <c r="S21" s="45">
        <f t="shared" si="14"/>
        <v>0</v>
      </c>
      <c r="T21" s="55">
        <v>0</v>
      </c>
      <c r="U21" s="44">
        <v>0</v>
      </c>
      <c r="V21" s="45">
        <f t="shared" si="15"/>
        <v>0</v>
      </c>
    </row>
    <row r="22" spans="1:22" s="16" customFormat="1" x14ac:dyDescent="0.25">
      <c r="A22" s="15"/>
      <c r="B22" s="55">
        <v>0</v>
      </c>
      <c r="C22" s="44">
        <v>0</v>
      </c>
      <c r="D22" s="45">
        <f t="shared" si="9"/>
        <v>0</v>
      </c>
      <c r="E22" s="55">
        <v>0</v>
      </c>
      <c r="F22" s="44">
        <v>0</v>
      </c>
      <c r="G22" s="45">
        <f t="shared" si="10"/>
        <v>0</v>
      </c>
      <c r="H22" s="55">
        <v>0</v>
      </c>
      <c r="I22" s="44">
        <v>0</v>
      </c>
      <c r="J22" s="45">
        <f t="shared" si="11"/>
        <v>0</v>
      </c>
      <c r="K22" s="55">
        <v>0</v>
      </c>
      <c r="L22" s="44">
        <v>0</v>
      </c>
      <c r="M22" s="45">
        <f t="shared" si="12"/>
        <v>0</v>
      </c>
      <c r="N22" s="55">
        <v>0</v>
      </c>
      <c r="O22" s="44">
        <v>0</v>
      </c>
      <c r="P22" s="45">
        <f t="shared" si="13"/>
        <v>0</v>
      </c>
      <c r="Q22" s="55">
        <v>0</v>
      </c>
      <c r="R22" s="44">
        <v>0</v>
      </c>
      <c r="S22" s="45">
        <f t="shared" si="14"/>
        <v>0</v>
      </c>
      <c r="T22" s="55">
        <v>0</v>
      </c>
      <c r="U22" s="44">
        <v>0</v>
      </c>
      <c r="V22" s="45">
        <f t="shared" si="15"/>
        <v>0</v>
      </c>
    </row>
    <row r="23" spans="1:22" s="16" customFormat="1" x14ac:dyDescent="0.25">
      <c r="A23" s="15"/>
      <c r="B23" s="55">
        <v>0</v>
      </c>
      <c r="C23" s="44">
        <v>0</v>
      </c>
      <c r="D23" s="45">
        <f t="shared" si="9"/>
        <v>0</v>
      </c>
      <c r="E23" s="55">
        <v>0</v>
      </c>
      <c r="F23" s="44">
        <v>0</v>
      </c>
      <c r="G23" s="45">
        <f t="shared" si="10"/>
        <v>0</v>
      </c>
      <c r="H23" s="55">
        <v>0</v>
      </c>
      <c r="I23" s="44">
        <v>0</v>
      </c>
      <c r="J23" s="45">
        <f t="shared" si="11"/>
        <v>0</v>
      </c>
      <c r="K23" s="55">
        <v>0</v>
      </c>
      <c r="L23" s="44">
        <v>0</v>
      </c>
      <c r="M23" s="45">
        <f t="shared" si="12"/>
        <v>0</v>
      </c>
      <c r="N23" s="55">
        <v>0</v>
      </c>
      <c r="O23" s="44">
        <v>0</v>
      </c>
      <c r="P23" s="45">
        <f t="shared" si="13"/>
        <v>0</v>
      </c>
      <c r="Q23" s="55">
        <v>0</v>
      </c>
      <c r="R23" s="44">
        <v>0</v>
      </c>
      <c r="S23" s="45">
        <f t="shared" si="14"/>
        <v>0</v>
      </c>
      <c r="T23" s="55">
        <v>0</v>
      </c>
      <c r="U23" s="44">
        <v>0</v>
      </c>
      <c r="V23" s="45">
        <f t="shared" si="15"/>
        <v>0</v>
      </c>
    </row>
    <row r="24" spans="1:22" s="16" customFormat="1" x14ac:dyDescent="0.25">
      <c r="A24" s="15"/>
      <c r="B24" s="55">
        <v>0</v>
      </c>
      <c r="C24" s="44">
        <v>0</v>
      </c>
      <c r="D24" s="45">
        <f t="shared" si="9"/>
        <v>0</v>
      </c>
      <c r="E24" s="55">
        <v>0</v>
      </c>
      <c r="F24" s="44">
        <v>0</v>
      </c>
      <c r="G24" s="45">
        <f t="shared" si="10"/>
        <v>0</v>
      </c>
      <c r="H24" s="55">
        <v>0</v>
      </c>
      <c r="I24" s="44">
        <v>0</v>
      </c>
      <c r="J24" s="45">
        <f t="shared" si="11"/>
        <v>0</v>
      </c>
      <c r="K24" s="55">
        <v>0</v>
      </c>
      <c r="L24" s="44">
        <v>0</v>
      </c>
      <c r="M24" s="45">
        <f t="shared" si="12"/>
        <v>0</v>
      </c>
      <c r="N24" s="55">
        <v>0</v>
      </c>
      <c r="O24" s="44">
        <v>0</v>
      </c>
      <c r="P24" s="45">
        <f t="shared" si="13"/>
        <v>0</v>
      </c>
      <c r="Q24" s="55">
        <v>0</v>
      </c>
      <c r="R24" s="44">
        <v>0</v>
      </c>
      <c r="S24" s="45">
        <f t="shared" si="14"/>
        <v>0</v>
      </c>
      <c r="T24" s="55">
        <v>0</v>
      </c>
      <c r="U24" s="44">
        <v>0</v>
      </c>
      <c r="V24" s="45">
        <f t="shared" si="15"/>
        <v>0</v>
      </c>
    </row>
    <row r="25" spans="1:22" s="16" customFormat="1" x14ac:dyDescent="0.25">
      <c r="A25" s="15"/>
      <c r="B25" s="55">
        <v>0</v>
      </c>
      <c r="C25" s="44">
        <v>0</v>
      </c>
      <c r="D25" s="45">
        <f t="shared" si="9"/>
        <v>0</v>
      </c>
      <c r="E25" s="55">
        <v>0</v>
      </c>
      <c r="F25" s="44">
        <v>0</v>
      </c>
      <c r="G25" s="45">
        <f t="shared" si="10"/>
        <v>0</v>
      </c>
      <c r="H25" s="55">
        <v>0</v>
      </c>
      <c r="I25" s="44">
        <v>0</v>
      </c>
      <c r="J25" s="45">
        <f t="shared" si="11"/>
        <v>0</v>
      </c>
      <c r="K25" s="55">
        <v>0</v>
      </c>
      <c r="L25" s="44">
        <v>0</v>
      </c>
      <c r="M25" s="45">
        <f t="shared" si="12"/>
        <v>0</v>
      </c>
      <c r="N25" s="55">
        <v>0</v>
      </c>
      <c r="O25" s="44">
        <v>0</v>
      </c>
      <c r="P25" s="45">
        <f t="shared" si="13"/>
        <v>0</v>
      </c>
      <c r="Q25" s="55">
        <v>0</v>
      </c>
      <c r="R25" s="44">
        <v>0</v>
      </c>
      <c r="S25" s="45">
        <f t="shared" si="14"/>
        <v>0</v>
      </c>
      <c r="T25" s="55">
        <v>0</v>
      </c>
      <c r="U25" s="44">
        <v>0</v>
      </c>
      <c r="V25" s="45">
        <f t="shared" si="15"/>
        <v>0</v>
      </c>
    </row>
    <row r="26" spans="1:22" s="16" customFormat="1" x14ac:dyDescent="0.25">
      <c r="A26" s="15"/>
      <c r="B26" s="55">
        <v>0</v>
      </c>
      <c r="C26" s="44">
        <v>0</v>
      </c>
      <c r="D26" s="45">
        <f t="shared" si="9"/>
        <v>0</v>
      </c>
      <c r="E26" s="55">
        <v>0</v>
      </c>
      <c r="F26" s="44">
        <v>0</v>
      </c>
      <c r="G26" s="45">
        <f t="shared" si="10"/>
        <v>0</v>
      </c>
      <c r="H26" s="55">
        <v>0</v>
      </c>
      <c r="I26" s="44">
        <v>0</v>
      </c>
      <c r="J26" s="45">
        <f t="shared" si="11"/>
        <v>0</v>
      </c>
      <c r="K26" s="55">
        <v>0</v>
      </c>
      <c r="L26" s="44">
        <v>0</v>
      </c>
      <c r="M26" s="45">
        <f t="shared" si="12"/>
        <v>0</v>
      </c>
      <c r="N26" s="55">
        <v>0</v>
      </c>
      <c r="O26" s="44">
        <v>0</v>
      </c>
      <c r="P26" s="45">
        <f t="shared" si="13"/>
        <v>0</v>
      </c>
      <c r="Q26" s="55">
        <v>0</v>
      </c>
      <c r="R26" s="44">
        <v>0</v>
      </c>
      <c r="S26" s="45">
        <f t="shared" si="14"/>
        <v>0</v>
      </c>
      <c r="T26" s="55">
        <v>0</v>
      </c>
      <c r="U26" s="44">
        <v>0</v>
      </c>
      <c r="V26" s="45">
        <f t="shared" si="15"/>
        <v>0</v>
      </c>
    </row>
    <row r="27" spans="1:22" s="16" customFormat="1" x14ac:dyDescent="0.25">
      <c r="A27" s="15"/>
      <c r="B27" s="55">
        <v>0</v>
      </c>
      <c r="C27" s="44">
        <v>0</v>
      </c>
      <c r="D27" s="45">
        <f t="shared" si="9"/>
        <v>0</v>
      </c>
      <c r="E27" s="55">
        <v>0</v>
      </c>
      <c r="F27" s="44">
        <v>0</v>
      </c>
      <c r="G27" s="45">
        <f t="shared" si="10"/>
        <v>0</v>
      </c>
      <c r="H27" s="55">
        <v>0</v>
      </c>
      <c r="I27" s="44">
        <v>0</v>
      </c>
      <c r="J27" s="45">
        <f t="shared" si="11"/>
        <v>0</v>
      </c>
      <c r="K27" s="55">
        <v>0</v>
      </c>
      <c r="L27" s="44">
        <v>0</v>
      </c>
      <c r="M27" s="45">
        <f t="shared" si="12"/>
        <v>0</v>
      </c>
      <c r="N27" s="55">
        <v>0</v>
      </c>
      <c r="O27" s="44">
        <v>0</v>
      </c>
      <c r="P27" s="45">
        <f t="shared" si="13"/>
        <v>0</v>
      </c>
      <c r="Q27" s="55">
        <v>0</v>
      </c>
      <c r="R27" s="44">
        <v>0</v>
      </c>
      <c r="S27" s="45">
        <f t="shared" si="14"/>
        <v>0</v>
      </c>
      <c r="T27" s="55">
        <v>0</v>
      </c>
      <c r="U27" s="44">
        <v>0</v>
      </c>
      <c r="V27" s="45">
        <f t="shared" si="15"/>
        <v>0</v>
      </c>
    </row>
    <row r="28" spans="1:22" s="16" customFormat="1" x14ac:dyDescent="0.25">
      <c r="A28" s="15"/>
      <c r="B28" s="55">
        <v>0</v>
      </c>
      <c r="C28" s="44">
        <v>0</v>
      </c>
      <c r="D28" s="45">
        <f t="shared" si="9"/>
        <v>0</v>
      </c>
      <c r="E28" s="55">
        <v>0</v>
      </c>
      <c r="F28" s="44">
        <v>0</v>
      </c>
      <c r="G28" s="45">
        <f t="shared" si="10"/>
        <v>0</v>
      </c>
      <c r="H28" s="55">
        <v>0</v>
      </c>
      <c r="I28" s="44">
        <v>0</v>
      </c>
      <c r="J28" s="45">
        <f t="shared" si="11"/>
        <v>0</v>
      </c>
      <c r="K28" s="55">
        <v>0</v>
      </c>
      <c r="L28" s="44">
        <v>0</v>
      </c>
      <c r="M28" s="45">
        <f t="shared" si="12"/>
        <v>0</v>
      </c>
      <c r="N28" s="55">
        <v>0</v>
      </c>
      <c r="O28" s="44">
        <v>0</v>
      </c>
      <c r="P28" s="45">
        <f t="shared" si="13"/>
        <v>0</v>
      </c>
      <c r="Q28" s="55">
        <v>0</v>
      </c>
      <c r="R28" s="44">
        <v>0</v>
      </c>
      <c r="S28" s="45">
        <f t="shared" si="14"/>
        <v>0</v>
      </c>
      <c r="T28" s="55">
        <v>0</v>
      </c>
      <c r="U28" s="44">
        <v>0</v>
      </c>
      <c r="V28" s="45">
        <f t="shared" si="15"/>
        <v>0</v>
      </c>
    </row>
    <row r="29" spans="1:22" s="16" customFormat="1" ht="15.75" thickBot="1" x14ac:dyDescent="0.3">
      <c r="A29" s="15"/>
      <c r="B29" s="55">
        <v>0</v>
      </c>
      <c r="C29" s="44">
        <v>0</v>
      </c>
      <c r="D29" s="46">
        <f t="shared" si="9"/>
        <v>0</v>
      </c>
      <c r="E29" s="55">
        <v>0</v>
      </c>
      <c r="F29" s="44">
        <v>0</v>
      </c>
      <c r="G29" s="46">
        <f t="shared" si="10"/>
        <v>0</v>
      </c>
      <c r="H29" s="55">
        <v>0</v>
      </c>
      <c r="I29" s="44">
        <v>0</v>
      </c>
      <c r="J29" s="46">
        <f t="shared" si="11"/>
        <v>0</v>
      </c>
      <c r="K29" s="55">
        <v>0</v>
      </c>
      <c r="L29" s="44">
        <v>0</v>
      </c>
      <c r="M29" s="46">
        <f t="shared" si="12"/>
        <v>0</v>
      </c>
      <c r="N29" s="55">
        <v>0</v>
      </c>
      <c r="O29" s="44">
        <v>0</v>
      </c>
      <c r="P29" s="46">
        <f t="shared" si="13"/>
        <v>0</v>
      </c>
      <c r="Q29" s="55">
        <v>0</v>
      </c>
      <c r="R29" s="44">
        <v>0</v>
      </c>
      <c r="S29" s="46">
        <f t="shared" si="14"/>
        <v>0</v>
      </c>
      <c r="T29" s="55">
        <v>0</v>
      </c>
      <c r="U29" s="44">
        <v>0</v>
      </c>
      <c r="V29" s="46">
        <f t="shared" si="15"/>
        <v>0</v>
      </c>
    </row>
    <row r="30" spans="1:22" s="14" customFormat="1" ht="15.75" thickBot="1" x14ac:dyDescent="0.3">
      <c r="B30" s="56"/>
      <c r="C30" s="42" t="s">
        <v>38</v>
      </c>
      <c r="D30" s="47">
        <f>SUM(D20:D29)</f>
        <v>0</v>
      </c>
      <c r="E30" s="56"/>
      <c r="F30" s="42" t="s">
        <v>38</v>
      </c>
      <c r="G30" s="47">
        <f>SUM(G20:G29)</f>
        <v>0</v>
      </c>
      <c r="H30" s="56"/>
      <c r="I30" s="42" t="s">
        <v>38</v>
      </c>
      <c r="J30" s="47">
        <f>SUM(J20:J29)</f>
        <v>0</v>
      </c>
      <c r="K30" s="56"/>
      <c r="L30" s="42" t="s">
        <v>38</v>
      </c>
      <c r="M30" s="47">
        <f>SUM(M20:M29)</f>
        <v>0</v>
      </c>
      <c r="N30" s="56"/>
      <c r="O30" s="42" t="s">
        <v>38</v>
      </c>
      <c r="P30" s="47">
        <f>SUM(P20:P29)</f>
        <v>0</v>
      </c>
      <c r="Q30" s="56"/>
      <c r="R30" s="42" t="s">
        <v>38</v>
      </c>
      <c r="S30" s="47">
        <f>SUM(S20:S29)</f>
        <v>0</v>
      </c>
      <c r="T30" s="56"/>
      <c r="U30" s="42" t="s">
        <v>38</v>
      </c>
      <c r="V30" s="47">
        <f>+SUM(V20:V29)</f>
        <v>0</v>
      </c>
    </row>
    <row r="32" spans="1:22" x14ac:dyDescent="0.25">
      <c r="A32" s="100" t="s">
        <v>14</v>
      </c>
      <c r="B32" s="101"/>
      <c r="C32" s="101"/>
      <c r="D32" s="101"/>
      <c r="E32" s="101"/>
      <c r="F32" s="101"/>
      <c r="G32" s="101"/>
      <c r="H32" s="101"/>
      <c r="I32" s="101"/>
      <c r="J32" s="101"/>
      <c r="K32" s="101"/>
      <c r="L32" s="101"/>
      <c r="M32" s="101"/>
      <c r="N32" s="101"/>
      <c r="O32" s="101"/>
      <c r="P32" s="101"/>
      <c r="Q32" s="101"/>
      <c r="R32" s="101"/>
      <c r="S32" s="101"/>
      <c r="T32" s="101"/>
      <c r="U32" s="101"/>
      <c r="V32" s="102"/>
    </row>
    <row r="33" spans="1:22" s="14" customFormat="1" x14ac:dyDescent="0.25">
      <c r="A33" s="12" t="s">
        <v>34</v>
      </c>
      <c r="B33" s="54" t="s">
        <v>35</v>
      </c>
      <c r="C33" s="38" t="s">
        <v>36</v>
      </c>
      <c r="D33" s="38" t="s">
        <v>37</v>
      </c>
      <c r="E33" s="54" t="s">
        <v>35</v>
      </c>
      <c r="F33" s="38" t="s">
        <v>36</v>
      </c>
      <c r="G33" s="38" t="s">
        <v>37</v>
      </c>
      <c r="H33" s="54" t="s">
        <v>35</v>
      </c>
      <c r="I33" s="38" t="s">
        <v>36</v>
      </c>
      <c r="J33" s="38" t="s">
        <v>37</v>
      </c>
      <c r="K33" s="54" t="s">
        <v>35</v>
      </c>
      <c r="L33" s="38" t="s">
        <v>36</v>
      </c>
      <c r="M33" s="38" t="s">
        <v>37</v>
      </c>
      <c r="N33" s="54" t="s">
        <v>35</v>
      </c>
      <c r="O33" s="38" t="s">
        <v>36</v>
      </c>
      <c r="P33" s="38" t="s">
        <v>37</v>
      </c>
      <c r="Q33" s="54" t="s">
        <v>35</v>
      </c>
      <c r="R33" s="38" t="s">
        <v>36</v>
      </c>
      <c r="S33" s="38" t="s">
        <v>37</v>
      </c>
      <c r="T33" s="54" t="s">
        <v>35</v>
      </c>
      <c r="U33" s="38" t="s">
        <v>36</v>
      </c>
      <c r="V33" s="38" t="s">
        <v>37</v>
      </c>
    </row>
    <row r="34" spans="1:22" s="16" customFormat="1" x14ac:dyDescent="0.25">
      <c r="A34" s="15"/>
      <c r="B34" s="55">
        <v>0</v>
      </c>
      <c r="C34" s="44">
        <v>0</v>
      </c>
      <c r="D34" s="45">
        <f t="shared" ref="D34:D43" si="16">B34*C34</f>
        <v>0</v>
      </c>
      <c r="E34" s="55">
        <v>0</v>
      </c>
      <c r="F34" s="44">
        <v>0</v>
      </c>
      <c r="G34" s="45">
        <f t="shared" ref="G34:G43" si="17">E34*F34</f>
        <v>0</v>
      </c>
      <c r="H34" s="55">
        <v>0</v>
      </c>
      <c r="I34" s="44">
        <v>0</v>
      </c>
      <c r="J34" s="45">
        <f t="shared" ref="J34:J43" si="18">H34*I34</f>
        <v>0</v>
      </c>
      <c r="K34" s="55">
        <v>0</v>
      </c>
      <c r="L34" s="44">
        <v>0</v>
      </c>
      <c r="M34" s="45">
        <f t="shared" ref="M34:M43" si="19">K34*L34</f>
        <v>0</v>
      </c>
      <c r="N34" s="55">
        <v>0</v>
      </c>
      <c r="O34" s="44">
        <v>0</v>
      </c>
      <c r="P34" s="45">
        <f t="shared" ref="P34:P43" si="20">N34*O34</f>
        <v>0</v>
      </c>
      <c r="Q34" s="55">
        <v>0</v>
      </c>
      <c r="R34" s="44">
        <v>0</v>
      </c>
      <c r="S34" s="45">
        <f t="shared" ref="S34:S43" si="21">Q34*R34</f>
        <v>0</v>
      </c>
      <c r="T34" s="55">
        <v>0</v>
      </c>
      <c r="U34" s="44">
        <v>0</v>
      </c>
      <c r="V34" s="45">
        <f t="shared" ref="V34:V43" si="22">T34*U34</f>
        <v>0</v>
      </c>
    </row>
    <row r="35" spans="1:22" s="16" customFormat="1" x14ac:dyDescent="0.25">
      <c r="A35" s="15"/>
      <c r="B35" s="55">
        <v>0</v>
      </c>
      <c r="C35" s="44">
        <v>0</v>
      </c>
      <c r="D35" s="45">
        <f t="shared" si="16"/>
        <v>0</v>
      </c>
      <c r="E35" s="55">
        <v>0</v>
      </c>
      <c r="F35" s="44">
        <v>0</v>
      </c>
      <c r="G35" s="45">
        <f t="shared" si="17"/>
        <v>0</v>
      </c>
      <c r="H35" s="55">
        <v>0</v>
      </c>
      <c r="I35" s="44">
        <v>0</v>
      </c>
      <c r="J35" s="45">
        <f t="shared" si="18"/>
        <v>0</v>
      </c>
      <c r="K35" s="55">
        <v>0</v>
      </c>
      <c r="L35" s="44">
        <v>0</v>
      </c>
      <c r="M35" s="45">
        <f t="shared" si="19"/>
        <v>0</v>
      </c>
      <c r="N35" s="55">
        <v>0</v>
      </c>
      <c r="O35" s="44">
        <v>0</v>
      </c>
      <c r="P35" s="45">
        <f t="shared" si="20"/>
        <v>0</v>
      </c>
      <c r="Q35" s="55">
        <v>0</v>
      </c>
      <c r="R35" s="44">
        <v>0</v>
      </c>
      <c r="S35" s="45">
        <f t="shared" si="21"/>
        <v>0</v>
      </c>
      <c r="T35" s="55">
        <v>0</v>
      </c>
      <c r="U35" s="44">
        <v>0</v>
      </c>
      <c r="V35" s="45">
        <f t="shared" si="22"/>
        <v>0</v>
      </c>
    </row>
    <row r="36" spans="1:22" s="16" customFormat="1" x14ac:dyDescent="0.25">
      <c r="A36" s="15"/>
      <c r="B36" s="55">
        <v>0</v>
      </c>
      <c r="C36" s="44">
        <v>0</v>
      </c>
      <c r="D36" s="45">
        <f t="shared" si="16"/>
        <v>0</v>
      </c>
      <c r="E36" s="55">
        <v>0</v>
      </c>
      <c r="F36" s="44">
        <v>0</v>
      </c>
      <c r="G36" s="45">
        <f t="shared" si="17"/>
        <v>0</v>
      </c>
      <c r="H36" s="55">
        <v>0</v>
      </c>
      <c r="I36" s="44">
        <v>0</v>
      </c>
      <c r="J36" s="45">
        <f t="shared" si="18"/>
        <v>0</v>
      </c>
      <c r="K36" s="55">
        <v>0</v>
      </c>
      <c r="L36" s="44">
        <v>0</v>
      </c>
      <c r="M36" s="45">
        <f t="shared" si="19"/>
        <v>0</v>
      </c>
      <c r="N36" s="55">
        <v>0</v>
      </c>
      <c r="O36" s="44">
        <v>0</v>
      </c>
      <c r="P36" s="45">
        <f t="shared" si="20"/>
        <v>0</v>
      </c>
      <c r="Q36" s="55">
        <v>0</v>
      </c>
      <c r="R36" s="44">
        <v>0</v>
      </c>
      <c r="S36" s="45">
        <f t="shared" si="21"/>
        <v>0</v>
      </c>
      <c r="T36" s="55">
        <v>0</v>
      </c>
      <c r="U36" s="44">
        <v>0</v>
      </c>
      <c r="V36" s="45">
        <f t="shared" si="22"/>
        <v>0</v>
      </c>
    </row>
    <row r="37" spans="1:22" s="16" customFormat="1" x14ac:dyDescent="0.25">
      <c r="A37" s="15"/>
      <c r="B37" s="55">
        <v>0</v>
      </c>
      <c r="C37" s="44">
        <v>0</v>
      </c>
      <c r="D37" s="45">
        <f t="shared" si="16"/>
        <v>0</v>
      </c>
      <c r="E37" s="55">
        <v>0</v>
      </c>
      <c r="F37" s="44">
        <v>0</v>
      </c>
      <c r="G37" s="45">
        <f t="shared" si="17"/>
        <v>0</v>
      </c>
      <c r="H37" s="55">
        <v>0</v>
      </c>
      <c r="I37" s="44">
        <v>0</v>
      </c>
      <c r="J37" s="45">
        <f t="shared" si="18"/>
        <v>0</v>
      </c>
      <c r="K37" s="55">
        <v>0</v>
      </c>
      <c r="L37" s="44">
        <v>0</v>
      </c>
      <c r="M37" s="45">
        <f t="shared" si="19"/>
        <v>0</v>
      </c>
      <c r="N37" s="55">
        <v>0</v>
      </c>
      <c r="O37" s="44">
        <v>0</v>
      </c>
      <c r="P37" s="45">
        <f t="shared" si="20"/>
        <v>0</v>
      </c>
      <c r="Q37" s="55">
        <v>0</v>
      </c>
      <c r="R37" s="44">
        <v>0</v>
      </c>
      <c r="S37" s="45">
        <f t="shared" si="21"/>
        <v>0</v>
      </c>
      <c r="T37" s="55">
        <v>0</v>
      </c>
      <c r="U37" s="44">
        <v>0</v>
      </c>
      <c r="V37" s="45">
        <f t="shared" si="22"/>
        <v>0</v>
      </c>
    </row>
    <row r="38" spans="1:22" s="16" customFormat="1" x14ac:dyDescent="0.25">
      <c r="A38" s="15"/>
      <c r="B38" s="55">
        <v>0</v>
      </c>
      <c r="C38" s="44">
        <v>0</v>
      </c>
      <c r="D38" s="45">
        <f t="shared" si="16"/>
        <v>0</v>
      </c>
      <c r="E38" s="55">
        <v>0</v>
      </c>
      <c r="F38" s="44">
        <v>0</v>
      </c>
      <c r="G38" s="45">
        <f t="shared" si="17"/>
        <v>0</v>
      </c>
      <c r="H38" s="55">
        <v>0</v>
      </c>
      <c r="I38" s="44">
        <v>0</v>
      </c>
      <c r="J38" s="45">
        <f t="shared" si="18"/>
        <v>0</v>
      </c>
      <c r="K38" s="55">
        <v>0</v>
      </c>
      <c r="L38" s="44">
        <v>0</v>
      </c>
      <c r="M38" s="45">
        <f t="shared" si="19"/>
        <v>0</v>
      </c>
      <c r="N38" s="55">
        <v>0</v>
      </c>
      <c r="O38" s="44">
        <v>0</v>
      </c>
      <c r="P38" s="45">
        <f t="shared" si="20"/>
        <v>0</v>
      </c>
      <c r="Q38" s="55">
        <v>0</v>
      </c>
      <c r="R38" s="44">
        <v>0</v>
      </c>
      <c r="S38" s="45">
        <f t="shared" si="21"/>
        <v>0</v>
      </c>
      <c r="T38" s="55">
        <v>0</v>
      </c>
      <c r="U38" s="44">
        <v>0</v>
      </c>
      <c r="V38" s="45">
        <f t="shared" si="22"/>
        <v>0</v>
      </c>
    </row>
    <row r="39" spans="1:22" s="16" customFormat="1" x14ac:dyDescent="0.25">
      <c r="A39" s="15"/>
      <c r="B39" s="55">
        <v>0</v>
      </c>
      <c r="C39" s="44">
        <v>0</v>
      </c>
      <c r="D39" s="45">
        <f t="shared" si="16"/>
        <v>0</v>
      </c>
      <c r="E39" s="55">
        <v>0</v>
      </c>
      <c r="F39" s="44">
        <v>0</v>
      </c>
      <c r="G39" s="45">
        <f t="shared" si="17"/>
        <v>0</v>
      </c>
      <c r="H39" s="55">
        <v>0</v>
      </c>
      <c r="I39" s="44">
        <v>0</v>
      </c>
      <c r="J39" s="45">
        <f t="shared" si="18"/>
        <v>0</v>
      </c>
      <c r="K39" s="55">
        <v>0</v>
      </c>
      <c r="L39" s="44">
        <v>0</v>
      </c>
      <c r="M39" s="45">
        <f t="shared" si="19"/>
        <v>0</v>
      </c>
      <c r="N39" s="55">
        <v>0</v>
      </c>
      <c r="O39" s="44">
        <v>0</v>
      </c>
      <c r="P39" s="45">
        <f t="shared" si="20"/>
        <v>0</v>
      </c>
      <c r="Q39" s="55">
        <v>0</v>
      </c>
      <c r="R39" s="44">
        <v>0</v>
      </c>
      <c r="S39" s="45">
        <f t="shared" si="21"/>
        <v>0</v>
      </c>
      <c r="T39" s="55">
        <v>0</v>
      </c>
      <c r="U39" s="44">
        <v>0</v>
      </c>
      <c r="V39" s="45">
        <f t="shared" si="22"/>
        <v>0</v>
      </c>
    </row>
    <row r="40" spans="1:22" s="16" customFormat="1" x14ac:dyDescent="0.25">
      <c r="A40" s="15"/>
      <c r="B40" s="55">
        <v>0</v>
      </c>
      <c r="C40" s="44">
        <v>0</v>
      </c>
      <c r="D40" s="45">
        <f t="shared" si="16"/>
        <v>0</v>
      </c>
      <c r="E40" s="55">
        <v>0</v>
      </c>
      <c r="F40" s="44">
        <v>0</v>
      </c>
      <c r="G40" s="45">
        <f t="shared" si="17"/>
        <v>0</v>
      </c>
      <c r="H40" s="55">
        <v>0</v>
      </c>
      <c r="I40" s="44">
        <v>0</v>
      </c>
      <c r="J40" s="45">
        <f t="shared" si="18"/>
        <v>0</v>
      </c>
      <c r="K40" s="55">
        <v>0</v>
      </c>
      <c r="L40" s="44">
        <v>0</v>
      </c>
      <c r="M40" s="45">
        <f t="shared" si="19"/>
        <v>0</v>
      </c>
      <c r="N40" s="55">
        <v>0</v>
      </c>
      <c r="O40" s="44">
        <v>0</v>
      </c>
      <c r="P40" s="45">
        <f t="shared" si="20"/>
        <v>0</v>
      </c>
      <c r="Q40" s="55">
        <v>0</v>
      </c>
      <c r="R40" s="44">
        <v>0</v>
      </c>
      <c r="S40" s="45">
        <f t="shared" si="21"/>
        <v>0</v>
      </c>
      <c r="T40" s="55">
        <v>0</v>
      </c>
      <c r="U40" s="44">
        <v>0</v>
      </c>
      <c r="V40" s="45">
        <f t="shared" si="22"/>
        <v>0</v>
      </c>
    </row>
    <row r="41" spans="1:22" s="16" customFormat="1" x14ac:dyDescent="0.25">
      <c r="A41" s="15"/>
      <c r="B41" s="55">
        <v>0</v>
      </c>
      <c r="C41" s="44">
        <v>0</v>
      </c>
      <c r="D41" s="45">
        <f t="shared" si="16"/>
        <v>0</v>
      </c>
      <c r="E41" s="55">
        <v>0</v>
      </c>
      <c r="F41" s="44">
        <v>0</v>
      </c>
      <c r="G41" s="45">
        <f t="shared" si="17"/>
        <v>0</v>
      </c>
      <c r="H41" s="55">
        <v>0</v>
      </c>
      <c r="I41" s="44">
        <v>0</v>
      </c>
      <c r="J41" s="45">
        <f t="shared" si="18"/>
        <v>0</v>
      </c>
      <c r="K41" s="55">
        <v>0</v>
      </c>
      <c r="L41" s="44">
        <v>0</v>
      </c>
      <c r="M41" s="45">
        <f t="shared" si="19"/>
        <v>0</v>
      </c>
      <c r="N41" s="55">
        <v>0</v>
      </c>
      <c r="O41" s="44">
        <v>0</v>
      </c>
      <c r="P41" s="45">
        <f t="shared" si="20"/>
        <v>0</v>
      </c>
      <c r="Q41" s="55">
        <v>0</v>
      </c>
      <c r="R41" s="44">
        <v>0</v>
      </c>
      <c r="S41" s="45">
        <f t="shared" si="21"/>
        <v>0</v>
      </c>
      <c r="T41" s="55">
        <v>0</v>
      </c>
      <c r="U41" s="44">
        <v>0</v>
      </c>
      <c r="V41" s="45">
        <f t="shared" si="22"/>
        <v>0</v>
      </c>
    </row>
    <row r="42" spans="1:22" s="16" customFormat="1" x14ac:dyDescent="0.25">
      <c r="A42" s="15"/>
      <c r="B42" s="55">
        <v>0</v>
      </c>
      <c r="C42" s="44">
        <v>0</v>
      </c>
      <c r="D42" s="45">
        <f t="shared" si="16"/>
        <v>0</v>
      </c>
      <c r="E42" s="55">
        <v>0</v>
      </c>
      <c r="F42" s="44">
        <v>0</v>
      </c>
      <c r="G42" s="45">
        <f t="shared" si="17"/>
        <v>0</v>
      </c>
      <c r="H42" s="55">
        <v>0</v>
      </c>
      <c r="I42" s="44">
        <v>0</v>
      </c>
      <c r="J42" s="45">
        <f t="shared" si="18"/>
        <v>0</v>
      </c>
      <c r="K42" s="55">
        <v>0</v>
      </c>
      <c r="L42" s="44">
        <v>0</v>
      </c>
      <c r="M42" s="45">
        <f t="shared" si="19"/>
        <v>0</v>
      </c>
      <c r="N42" s="55">
        <v>0</v>
      </c>
      <c r="O42" s="44">
        <v>0</v>
      </c>
      <c r="P42" s="45">
        <f t="shared" si="20"/>
        <v>0</v>
      </c>
      <c r="Q42" s="55">
        <v>0</v>
      </c>
      <c r="R42" s="44">
        <v>0</v>
      </c>
      <c r="S42" s="45">
        <f t="shared" si="21"/>
        <v>0</v>
      </c>
      <c r="T42" s="55">
        <v>0</v>
      </c>
      <c r="U42" s="44">
        <v>0</v>
      </c>
      <c r="V42" s="45">
        <f t="shared" si="22"/>
        <v>0</v>
      </c>
    </row>
    <row r="43" spans="1:22" s="16" customFormat="1" ht="15.75" thickBot="1" x14ac:dyDescent="0.3">
      <c r="A43" s="15"/>
      <c r="B43" s="55">
        <v>0</v>
      </c>
      <c r="C43" s="44">
        <v>0</v>
      </c>
      <c r="D43" s="46">
        <f t="shared" si="16"/>
        <v>0</v>
      </c>
      <c r="E43" s="55">
        <v>0</v>
      </c>
      <c r="F43" s="44">
        <v>0</v>
      </c>
      <c r="G43" s="46">
        <f t="shared" si="17"/>
        <v>0</v>
      </c>
      <c r="H43" s="55">
        <v>0</v>
      </c>
      <c r="I43" s="44">
        <v>0</v>
      </c>
      <c r="J43" s="46">
        <f t="shared" si="18"/>
        <v>0</v>
      </c>
      <c r="K43" s="55">
        <v>0</v>
      </c>
      <c r="L43" s="44">
        <v>0</v>
      </c>
      <c r="M43" s="46">
        <f t="shared" si="19"/>
        <v>0</v>
      </c>
      <c r="N43" s="55">
        <v>0</v>
      </c>
      <c r="O43" s="44">
        <v>0</v>
      </c>
      <c r="P43" s="46">
        <f t="shared" si="20"/>
        <v>0</v>
      </c>
      <c r="Q43" s="55">
        <v>0</v>
      </c>
      <c r="R43" s="44">
        <v>0</v>
      </c>
      <c r="S43" s="46">
        <f t="shared" si="21"/>
        <v>0</v>
      </c>
      <c r="T43" s="55">
        <v>0</v>
      </c>
      <c r="U43" s="44">
        <v>0</v>
      </c>
      <c r="V43" s="46">
        <f t="shared" si="22"/>
        <v>0</v>
      </c>
    </row>
    <row r="44" spans="1:22" s="14" customFormat="1" ht="15.75" thickBot="1" x14ac:dyDescent="0.3">
      <c r="B44" s="56"/>
      <c r="C44" s="42" t="s">
        <v>38</v>
      </c>
      <c r="D44" s="47">
        <f>SUM(D34:D43)</f>
        <v>0</v>
      </c>
      <c r="E44" s="56"/>
      <c r="F44" s="42" t="s">
        <v>38</v>
      </c>
      <c r="G44" s="47">
        <f>SUM(G34:G43)</f>
        <v>0</v>
      </c>
      <c r="H44" s="56"/>
      <c r="I44" s="42" t="s">
        <v>38</v>
      </c>
      <c r="J44" s="47">
        <f>SUM(J34:J43)</f>
        <v>0</v>
      </c>
      <c r="K44" s="56"/>
      <c r="L44" s="42" t="s">
        <v>38</v>
      </c>
      <c r="M44" s="47">
        <f>SUM(M34:M43)</f>
        <v>0</v>
      </c>
      <c r="N44" s="56"/>
      <c r="O44" s="42" t="s">
        <v>38</v>
      </c>
      <c r="P44" s="47">
        <f>SUM(P34:P43)</f>
        <v>0</v>
      </c>
      <c r="Q44" s="56"/>
      <c r="R44" s="42" t="s">
        <v>38</v>
      </c>
      <c r="S44" s="47">
        <f>SUM(S34:S43)</f>
        <v>0</v>
      </c>
      <c r="T44" s="56"/>
      <c r="U44" s="42" t="s">
        <v>38</v>
      </c>
      <c r="V44" s="47">
        <f>+SUM(V34:V43)</f>
        <v>0</v>
      </c>
    </row>
    <row r="46" spans="1:22" x14ac:dyDescent="0.25">
      <c r="A46" s="100" t="s">
        <v>15</v>
      </c>
      <c r="B46" s="101"/>
      <c r="C46" s="101"/>
      <c r="D46" s="101"/>
      <c r="E46" s="101"/>
      <c r="F46" s="101"/>
      <c r="G46" s="101"/>
      <c r="H46" s="101"/>
      <c r="I46" s="101"/>
      <c r="J46" s="101"/>
      <c r="K46" s="101"/>
      <c r="L46" s="101"/>
      <c r="M46" s="101"/>
      <c r="N46" s="101"/>
      <c r="O46" s="101"/>
      <c r="P46" s="101"/>
      <c r="Q46" s="101"/>
      <c r="R46" s="101"/>
      <c r="S46" s="101"/>
      <c r="T46" s="101"/>
      <c r="U46" s="101"/>
      <c r="V46" s="102"/>
    </row>
    <row r="47" spans="1:22" s="14" customFormat="1" x14ac:dyDescent="0.25">
      <c r="A47" s="12" t="s">
        <v>34</v>
      </c>
      <c r="B47" s="54" t="s">
        <v>35</v>
      </c>
      <c r="C47" s="38" t="s">
        <v>36</v>
      </c>
      <c r="D47" s="38" t="s">
        <v>37</v>
      </c>
      <c r="E47" s="54" t="s">
        <v>35</v>
      </c>
      <c r="F47" s="38" t="s">
        <v>36</v>
      </c>
      <c r="G47" s="38" t="s">
        <v>37</v>
      </c>
      <c r="H47" s="54" t="s">
        <v>35</v>
      </c>
      <c r="I47" s="38" t="s">
        <v>36</v>
      </c>
      <c r="J47" s="38" t="s">
        <v>37</v>
      </c>
      <c r="K47" s="54" t="s">
        <v>35</v>
      </c>
      <c r="L47" s="38" t="s">
        <v>36</v>
      </c>
      <c r="M47" s="38" t="s">
        <v>37</v>
      </c>
      <c r="N47" s="54" t="s">
        <v>35</v>
      </c>
      <c r="O47" s="38" t="s">
        <v>36</v>
      </c>
      <c r="P47" s="38" t="s">
        <v>37</v>
      </c>
      <c r="Q47" s="54" t="s">
        <v>35</v>
      </c>
      <c r="R47" s="38" t="s">
        <v>36</v>
      </c>
      <c r="S47" s="38" t="s">
        <v>37</v>
      </c>
      <c r="T47" s="54" t="s">
        <v>35</v>
      </c>
      <c r="U47" s="38" t="s">
        <v>36</v>
      </c>
      <c r="V47" s="38" t="s">
        <v>37</v>
      </c>
    </row>
    <row r="48" spans="1:22" s="16" customFormat="1" x14ac:dyDescent="0.25">
      <c r="A48" s="15"/>
      <c r="B48" s="55">
        <v>0</v>
      </c>
      <c r="C48" s="44">
        <v>0</v>
      </c>
      <c r="D48" s="45">
        <f t="shared" ref="D48:D57" si="23">B48*C48</f>
        <v>0</v>
      </c>
      <c r="E48" s="55">
        <v>0</v>
      </c>
      <c r="F48" s="44">
        <v>0</v>
      </c>
      <c r="G48" s="45">
        <f t="shared" ref="G48:G57" si="24">E48*F48</f>
        <v>0</v>
      </c>
      <c r="H48" s="55">
        <v>0</v>
      </c>
      <c r="I48" s="44">
        <v>0</v>
      </c>
      <c r="J48" s="45">
        <f t="shared" ref="J48:J57" si="25">H48*I48</f>
        <v>0</v>
      </c>
      <c r="K48" s="55">
        <v>0</v>
      </c>
      <c r="L48" s="44">
        <v>0</v>
      </c>
      <c r="M48" s="45">
        <f t="shared" ref="M48:M57" si="26">K48*L48</f>
        <v>0</v>
      </c>
      <c r="N48" s="55">
        <v>0</v>
      </c>
      <c r="O48" s="44">
        <v>0</v>
      </c>
      <c r="P48" s="45">
        <f t="shared" ref="P48:P57" si="27">N48*O48</f>
        <v>0</v>
      </c>
      <c r="Q48" s="55">
        <v>0</v>
      </c>
      <c r="R48" s="44">
        <v>0</v>
      </c>
      <c r="S48" s="45">
        <f t="shared" ref="S48:S57" si="28">Q48*R48</f>
        <v>0</v>
      </c>
      <c r="T48" s="55">
        <v>0</v>
      </c>
      <c r="U48" s="44">
        <v>0</v>
      </c>
      <c r="V48" s="45">
        <f t="shared" ref="V48:V57" si="29">T48*U48</f>
        <v>0</v>
      </c>
    </row>
    <row r="49" spans="1:22" s="16" customFormat="1" x14ac:dyDescent="0.25">
      <c r="A49" s="15"/>
      <c r="B49" s="55">
        <v>0</v>
      </c>
      <c r="C49" s="44">
        <v>0</v>
      </c>
      <c r="D49" s="45">
        <f t="shared" si="23"/>
        <v>0</v>
      </c>
      <c r="E49" s="55">
        <v>0</v>
      </c>
      <c r="F49" s="44">
        <v>0</v>
      </c>
      <c r="G49" s="45">
        <f t="shared" si="24"/>
        <v>0</v>
      </c>
      <c r="H49" s="55">
        <v>0</v>
      </c>
      <c r="I49" s="44">
        <v>0</v>
      </c>
      <c r="J49" s="45">
        <f t="shared" si="25"/>
        <v>0</v>
      </c>
      <c r="K49" s="55">
        <v>0</v>
      </c>
      <c r="L49" s="44">
        <v>0</v>
      </c>
      <c r="M49" s="45">
        <f t="shared" si="26"/>
        <v>0</v>
      </c>
      <c r="N49" s="55">
        <v>0</v>
      </c>
      <c r="O49" s="44">
        <v>0</v>
      </c>
      <c r="P49" s="45">
        <f t="shared" si="27"/>
        <v>0</v>
      </c>
      <c r="Q49" s="55">
        <v>0</v>
      </c>
      <c r="R49" s="44">
        <v>0</v>
      </c>
      <c r="S49" s="45">
        <f t="shared" si="28"/>
        <v>0</v>
      </c>
      <c r="T49" s="55">
        <v>0</v>
      </c>
      <c r="U49" s="44">
        <v>0</v>
      </c>
      <c r="V49" s="45">
        <f t="shared" si="29"/>
        <v>0</v>
      </c>
    </row>
    <row r="50" spans="1:22" s="16" customFormat="1" x14ac:dyDescent="0.25">
      <c r="A50" s="15"/>
      <c r="B50" s="55">
        <v>0</v>
      </c>
      <c r="C50" s="44">
        <v>0</v>
      </c>
      <c r="D50" s="45">
        <f t="shared" si="23"/>
        <v>0</v>
      </c>
      <c r="E50" s="55">
        <v>0</v>
      </c>
      <c r="F50" s="44">
        <v>0</v>
      </c>
      <c r="G50" s="45">
        <f t="shared" si="24"/>
        <v>0</v>
      </c>
      <c r="H50" s="55">
        <v>0</v>
      </c>
      <c r="I50" s="44">
        <v>0</v>
      </c>
      <c r="J50" s="45">
        <f t="shared" si="25"/>
        <v>0</v>
      </c>
      <c r="K50" s="55">
        <v>0</v>
      </c>
      <c r="L50" s="44">
        <v>0</v>
      </c>
      <c r="M50" s="45">
        <f t="shared" si="26"/>
        <v>0</v>
      </c>
      <c r="N50" s="55">
        <v>0</v>
      </c>
      <c r="O50" s="44">
        <v>0</v>
      </c>
      <c r="P50" s="45">
        <f t="shared" si="27"/>
        <v>0</v>
      </c>
      <c r="Q50" s="55">
        <v>0</v>
      </c>
      <c r="R50" s="44">
        <v>0</v>
      </c>
      <c r="S50" s="45">
        <f t="shared" si="28"/>
        <v>0</v>
      </c>
      <c r="T50" s="55">
        <v>0</v>
      </c>
      <c r="U50" s="44">
        <v>0</v>
      </c>
      <c r="V50" s="45">
        <f t="shared" si="29"/>
        <v>0</v>
      </c>
    </row>
    <row r="51" spans="1:22" s="16" customFormat="1" x14ac:dyDescent="0.25">
      <c r="A51" s="15"/>
      <c r="B51" s="55">
        <v>0</v>
      </c>
      <c r="C51" s="44">
        <v>0</v>
      </c>
      <c r="D51" s="45">
        <f t="shared" si="23"/>
        <v>0</v>
      </c>
      <c r="E51" s="55">
        <v>0</v>
      </c>
      <c r="F51" s="44">
        <v>0</v>
      </c>
      <c r="G51" s="45">
        <f t="shared" si="24"/>
        <v>0</v>
      </c>
      <c r="H51" s="55">
        <v>0</v>
      </c>
      <c r="I51" s="44">
        <v>0</v>
      </c>
      <c r="J51" s="45">
        <f t="shared" si="25"/>
        <v>0</v>
      </c>
      <c r="K51" s="55">
        <v>0</v>
      </c>
      <c r="L51" s="44">
        <v>0</v>
      </c>
      <c r="M51" s="45">
        <f t="shared" si="26"/>
        <v>0</v>
      </c>
      <c r="N51" s="55">
        <v>0</v>
      </c>
      <c r="O51" s="44">
        <v>0</v>
      </c>
      <c r="P51" s="45">
        <f t="shared" si="27"/>
        <v>0</v>
      </c>
      <c r="Q51" s="55">
        <v>0</v>
      </c>
      <c r="R51" s="44">
        <v>0</v>
      </c>
      <c r="S51" s="45">
        <f t="shared" si="28"/>
        <v>0</v>
      </c>
      <c r="T51" s="55">
        <v>0</v>
      </c>
      <c r="U51" s="44">
        <v>0</v>
      </c>
      <c r="V51" s="45">
        <f t="shared" si="29"/>
        <v>0</v>
      </c>
    </row>
    <row r="52" spans="1:22" s="16" customFormat="1" x14ac:dyDescent="0.25">
      <c r="A52" s="15"/>
      <c r="B52" s="55">
        <v>0</v>
      </c>
      <c r="C52" s="44">
        <v>0</v>
      </c>
      <c r="D52" s="45">
        <f t="shared" si="23"/>
        <v>0</v>
      </c>
      <c r="E52" s="55">
        <v>0</v>
      </c>
      <c r="F52" s="44">
        <v>0</v>
      </c>
      <c r="G52" s="45">
        <f t="shared" si="24"/>
        <v>0</v>
      </c>
      <c r="H52" s="55">
        <v>0</v>
      </c>
      <c r="I52" s="44">
        <v>0</v>
      </c>
      <c r="J52" s="45">
        <f t="shared" si="25"/>
        <v>0</v>
      </c>
      <c r="K52" s="55">
        <v>0</v>
      </c>
      <c r="L52" s="44">
        <v>0</v>
      </c>
      <c r="M52" s="45">
        <f t="shared" si="26"/>
        <v>0</v>
      </c>
      <c r="N52" s="55">
        <v>0</v>
      </c>
      <c r="O52" s="44">
        <v>0</v>
      </c>
      <c r="P52" s="45">
        <f t="shared" si="27"/>
        <v>0</v>
      </c>
      <c r="Q52" s="55">
        <v>0</v>
      </c>
      <c r="R52" s="44">
        <v>0</v>
      </c>
      <c r="S52" s="45">
        <f t="shared" si="28"/>
        <v>0</v>
      </c>
      <c r="T52" s="55">
        <v>0</v>
      </c>
      <c r="U52" s="44">
        <v>0</v>
      </c>
      <c r="V52" s="45">
        <f t="shared" si="29"/>
        <v>0</v>
      </c>
    </row>
    <row r="53" spans="1:22" s="16" customFormat="1" x14ac:dyDescent="0.25">
      <c r="A53" s="15"/>
      <c r="B53" s="55">
        <v>0</v>
      </c>
      <c r="C53" s="44">
        <v>0</v>
      </c>
      <c r="D53" s="45">
        <f t="shared" si="23"/>
        <v>0</v>
      </c>
      <c r="E53" s="55">
        <v>0</v>
      </c>
      <c r="F53" s="44">
        <v>0</v>
      </c>
      <c r="G53" s="45">
        <f t="shared" si="24"/>
        <v>0</v>
      </c>
      <c r="H53" s="55">
        <v>0</v>
      </c>
      <c r="I53" s="44">
        <v>0</v>
      </c>
      <c r="J53" s="45">
        <f t="shared" si="25"/>
        <v>0</v>
      </c>
      <c r="K53" s="55">
        <v>0</v>
      </c>
      <c r="L53" s="44">
        <v>0</v>
      </c>
      <c r="M53" s="45">
        <f t="shared" si="26"/>
        <v>0</v>
      </c>
      <c r="N53" s="55">
        <v>0</v>
      </c>
      <c r="O53" s="44">
        <v>0</v>
      </c>
      <c r="P53" s="45">
        <f t="shared" si="27"/>
        <v>0</v>
      </c>
      <c r="Q53" s="55">
        <v>0</v>
      </c>
      <c r="R53" s="44">
        <v>0</v>
      </c>
      <c r="S53" s="45">
        <f t="shared" si="28"/>
        <v>0</v>
      </c>
      <c r="T53" s="55">
        <v>0</v>
      </c>
      <c r="U53" s="44">
        <v>0</v>
      </c>
      <c r="V53" s="45">
        <f t="shared" si="29"/>
        <v>0</v>
      </c>
    </row>
    <row r="54" spans="1:22" s="16" customFormat="1" x14ac:dyDescent="0.25">
      <c r="A54" s="15"/>
      <c r="B54" s="55">
        <v>0</v>
      </c>
      <c r="C54" s="44">
        <v>0</v>
      </c>
      <c r="D54" s="45">
        <f t="shared" si="23"/>
        <v>0</v>
      </c>
      <c r="E54" s="55">
        <v>0</v>
      </c>
      <c r="F54" s="44">
        <v>0</v>
      </c>
      <c r="G54" s="45">
        <f t="shared" si="24"/>
        <v>0</v>
      </c>
      <c r="H54" s="55">
        <v>0</v>
      </c>
      <c r="I54" s="44">
        <v>0</v>
      </c>
      <c r="J54" s="45">
        <f t="shared" si="25"/>
        <v>0</v>
      </c>
      <c r="K54" s="55">
        <v>0</v>
      </c>
      <c r="L54" s="44">
        <v>0</v>
      </c>
      <c r="M54" s="45">
        <f t="shared" si="26"/>
        <v>0</v>
      </c>
      <c r="N54" s="55">
        <v>0</v>
      </c>
      <c r="O54" s="44">
        <v>0</v>
      </c>
      <c r="P54" s="45">
        <f t="shared" si="27"/>
        <v>0</v>
      </c>
      <c r="Q54" s="55">
        <v>0</v>
      </c>
      <c r="R54" s="44">
        <v>0</v>
      </c>
      <c r="S54" s="45">
        <f t="shared" si="28"/>
        <v>0</v>
      </c>
      <c r="T54" s="55">
        <v>0</v>
      </c>
      <c r="U54" s="44">
        <v>0</v>
      </c>
      <c r="V54" s="45">
        <f t="shared" si="29"/>
        <v>0</v>
      </c>
    </row>
    <row r="55" spans="1:22" s="16" customFormat="1" x14ac:dyDescent="0.25">
      <c r="A55" s="15"/>
      <c r="B55" s="55">
        <v>0</v>
      </c>
      <c r="C55" s="44">
        <v>0</v>
      </c>
      <c r="D55" s="45">
        <f t="shared" si="23"/>
        <v>0</v>
      </c>
      <c r="E55" s="55">
        <v>0</v>
      </c>
      <c r="F55" s="44">
        <v>0</v>
      </c>
      <c r="G55" s="45">
        <f t="shared" si="24"/>
        <v>0</v>
      </c>
      <c r="H55" s="55">
        <v>0</v>
      </c>
      <c r="I55" s="44">
        <v>0</v>
      </c>
      <c r="J55" s="45">
        <f t="shared" si="25"/>
        <v>0</v>
      </c>
      <c r="K55" s="55">
        <v>0</v>
      </c>
      <c r="L55" s="44">
        <v>0</v>
      </c>
      <c r="M55" s="45">
        <f t="shared" si="26"/>
        <v>0</v>
      </c>
      <c r="N55" s="55">
        <v>0</v>
      </c>
      <c r="O55" s="44">
        <v>0</v>
      </c>
      <c r="P55" s="45">
        <f t="shared" si="27"/>
        <v>0</v>
      </c>
      <c r="Q55" s="55">
        <v>0</v>
      </c>
      <c r="R55" s="44">
        <v>0</v>
      </c>
      <c r="S55" s="45">
        <f t="shared" si="28"/>
        <v>0</v>
      </c>
      <c r="T55" s="55">
        <v>0</v>
      </c>
      <c r="U55" s="44">
        <v>0</v>
      </c>
      <c r="V55" s="45">
        <f t="shared" si="29"/>
        <v>0</v>
      </c>
    </row>
    <row r="56" spans="1:22" s="16" customFormat="1" x14ac:dyDescent="0.25">
      <c r="A56" s="15"/>
      <c r="B56" s="55">
        <v>0</v>
      </c>
      <c r="C56" s="44">
        <v>0</v>
      </c>
      <c r="D56" s="45">
        <f t="shared" si="23"/>
        <v>0</v>
      </c>
      <c r="E56" s="55">
        <v>0</v>
      </c>
      <c r="F56" s="44">
        <v>0</v>
      </c>
      <c r="G56" s="45">
        <f t="shared" si="24"/>
        <v>0</v>
      </c>
      <c r="H56" s="55">
        <v>0</v>
      </c>
      <c r="I56" s="44">
        <v>0</v>
      </c>
      <c r="J56" s="45">
        <f t="shared" si="25"/>
        <v>0</v>
      </c>
      <c r="K56" s="55">
        <v>0</v>
      </c>
      <c r="L56" s="44">
        <v>0</v>
      </c>
      <c r="M56" s="45">
        <f t="shared" si="26"/>
        <v>0</v>
      </c>
      <c r="N56" s="55">
        <v>0</v>
      </c>
      <c r="O56" s="44">
        <v>0</v>
      </c>
      <c r="P56" s="45">
        <f t="shared" si="27"/>
        <v>0</v>
      </c>
      <c r="Q56" s="55">
        <v>0</v>
      </c>
      <c r="R56" s="44">
        <v>0</v>
      </c>
      <c r="S56" s="45">
        <f t="shared" si="28"/>
        <v>0</v>
      </c>
      <c r="T56" s="55">
        <v>0</v>
      </c>
      <c r="U56" s="44">
        <v>0</v>
      </c>
      <c r="V56" s="45">
        <f t="shared" si="29"/>
        <v>0</v>
      </c>
    </row>
    <row r="57" spans="1:22" s="16" customFormat="1" ht="15.75" thickBot="1" x14ac:dyDescent="0.3">
      <c r="A57" s="15"/>
      <c r="B57" s="55">
        <v>0</v>
      </c>
      <c r="C57" s="44">
        <v>0</v>
      </c>
      <c r="D57" s="46">
        <f t="shared" si="23"/>
        <v>0</v>
      </c>
      <c r="E57" s="55">
        <v>0</v>
      </c>
      <c r="F57" s="44">
        <v>0</v>
      </c>
      <c r="G57" s="46">
        <f t="shared" si="24"/>
        <v>0</v>
      </c>
      <c r="H57" s="55">
        <v>0</v>
      </c>
      <c r="I57" s="44">
        <v>0</v>
      </c>
      <c r="J57" s="46">
        <f t="shared" si="25"/>
        <v>0</v>
      </c>
      <c r="K57" s="55">
        <v>0</v>
      </c>
      <c r="L57" s="44">
        <v>0</v>
      </c>
      <c r="M57" s="46">
        <f t="shared" si="26"/>
        <v>0</v>
      </c>
      <c r="N57" s="55">
        <v>0</v>
      </c>
      <c r="O57" s="44">
        <v>0</v>
      </c>
      <c r="P57" s="46">
        <f t="shared" si="27"/>
        <v>0</v>
      </c>
      <c r="Q57" s="55">
        <v>0</v>
      </c>
      <c r="R57" s="44">
        <v>0</v>
      </c>
      <c r="S57" s="46">
        <f t="shared" si="28"/>
        <v>0</v>
      </c>
      <c r="T57" s="55">
        <v>0</v>
      </c>
      <c r="U57" s="44">
        <v>0</v>
      </c>
      <c r="V57" s="46">
        <f t="shared" si="29"/>
        <v>0</v>
      </c>
    </row>
    <row r="58" spans="1:22" s="14" customFormat="1" ht="15.75" thickBot="1" x14ac:dyDescent="0.3">
      <c r="B58" s="56"/>
      <c r="C58" s="42" t="s">
        <v>38</v>
      </c>
      <c r="D58" s="47">
        <f>SUM(D48:D57)</f>
        <v>0</v>
      </c>
      <c r="E58" s="56"/>
      <c r="F58" s="42" t="s">
        <v>38</v>
      </c>
      <c r="G58" s="47">
        <f>SUM(G48:G57)</f>
        <v>0</v>
      </c>
      <c r="H58" s="56"/>
      <c r="I58" s="42" t="s">
        <v>38</v>
      </c>
      <c r="J58" s="47">
        <f>SUM(J48:J57)</f>
        <v>0</v>
      </c>
      <c r="K58" s="56"/>
      <c r="L58" s="42" t="s">
        <v>38</v>
      </c>
      <c r="M58" s="47">
        <f>SUM(M48:M57)</f>
        <v>0</v>
      </c>
      <c r="N58" s="56"/>
      <c r="O58" s="42" t="s">
        <v>38</v>
      </c>
      <c r="P58" s="47">
        <f>SUM(P48:P57)</f>
        <v>0</v>
      </c>
      <c r="Q58" s="56"/>
      <c r="R58" s="42" t="s">
        <v>38</v>
      </c>
      <c r="S58" s="47">
        <f>SUM(S48:S57)</f>
        <v>0</v>
      </c>
      <c r="T58" s="56"/>
      <c r="U58" s="42" t="s">
        <v>38</v>
      </c>
      <c r="V58" s="47">
        <f>+SUM(V48:V57)</f>
        <v>0</v>
      </c>
    </row>
    <row r="60" spans="1:22" x14ac:dyDescent="0.25">
      <c r="A60" s="100" t="s">
        <v>58</v>
      </c>
      <c r="B60" s="101"/>
      <c r="C60" s="101"/>
      <c r="D60" s="101"/>
      <c r="E60" s="101"/>
      <c r="F60" s="101"/>
      <c r="G60" s="101"/>
      <c r="H60" s="101"/>
      <c r="I60" s="101"/>
      <c r="J60" s="101"/>
      <c r="K60" s="101"/>
      <c r="L60" s="101"/>
      <c r="M60" s="101"/>
      <c r="N60" s="101"/>
      <c r="O60" s="101"/>
      <c r="P60" s="101"/>
      <c r="Q60" s="101"/>
      <c r="R60" s="101"/>
      <c r="S60" s="101"/>
      <c r="T60" s="101"/>
      <c r="U60" s="101"/>
      <c r="V60" s="102"/>
    </row>
    <row r="61" spans="1:22" s="14" customFormat="1" x14ac:dyDescent="0.25">
      <c r="A61" s="12" t="s">
        <v>34</v>
      </c>
      <c r="B61" s="54" t="s">
        <v>35</v>
      </c>
      <c r="C61" s="38" t="s">
        <v>36</v>
      </c>
      <c r="D61" s="38" t="s">
        <v>37</v>
      </c>
      <c r="E61" s="54" t="s">
        <v>35</v>
      </c>
      <c r="F61" s="38" t="s">
        <v>36</v>
      </c>
      <c r="G61" s="38" t="s">
        <v>37</v>
      </c>
      <c r="H61" s="54" t="s">
        <v>35</v>
      </c>
      <c r="I61" s="38" t="s">
        <v>36</v>
      </c>
      <c r="J61" s="38" t="s">
        <v>37</v>
      </c>
      <c r="K61" s="54" t="s">
        <v>35</v>
      </c>
      <c r="L61" s="38" t="s">
        <v>36</v>
      </c>
      <c r="M61" s="38" t="s">
        <v>37</v>
      </c>
      <c r="N61" s="54" t="s">
        <v>35</v>
      </c>
      <c r="O61" s="38" t="s">
        <v>36</v>
      </c>
      <c r="P61" s="38" t="s">
        <v>37</v>
      </c>
      <c r="Q61" s="54" t="s">
        <v>35</v>
      </c>
      <c r="R61" s="38" t="s">
        <v>36</v>
      </c>
      <c r="S61" s="38" t="s">
        <v>37</v>
      </c>
      <c r="T61" s="54" t="s">
        <v>35</v>
      </c>
      <c r="U61" s="38" t="s">
        <v>36</v>
      </c>
      <c r="V61" s="38" t="s">
        <v>37</v>
      </c>
    </row>
    <row r="62" spans="1:22" s="16" customFormat="1" x14ac:dyDescent="0.25">
      <c r="A62" s="15"/>
      <c r="B62" s="55">
        <v>0</v>
      </c>
      <c r="C62" s="44">
        <v>0</v>
      </c>
      <c r="D62" s="45">
        <f t="shared" ref="D62:D71" si="30">B62*C62</f>
        <v>0</v>
      </c>
      <c r="E62" s="55">
        <v>0</v>
      </c>
      <c r="F62" s="44">
        <v>0</v>
      </c>
      <c r="G62" s="45">
        <f t="shared" ref="G62:G71" si="31">E62*F62</f>
        <v>0</v>
      </c>
      <c r="H62" s="55">
        <v>0</v>
      </c>
      <c r="I62" s="44">
        <v>0</v>
      </c>
      <c r="J62" s="45">
        <f t="shared" ref="J62:J71" si="32">H62*I62</f>
        <v>0</v>
      </c>
      <c r="K62" s="55">
        <v>0</v>
      </c>
      <c r="L62" s="44">
        <v>0</v>
      </c>
      <c r="M62" s="45">
        <f t="shared" ref="M62:M71" si="33">K62*L62</f>
        <v>0</v>
      </c>
      <c r="N62" s="55">
        <v>0</v>
      </c>
      <c r="O62" s="44">
        <v>0</v>
      </c>
      <c r="P62" s="45">
        <f t="shared" ref="P62:P71" si="34">N62*O62</f>
        <v>0</v>
      </c>
      <c r="Q62" s="55">
        <v>0</v>
      </c>
      <c r="R62" s="44">
        <v>0</v>
      </c>
      <c r="S62" s="45">
        <f t="shared" ref="S62:S71" si="35">Q62*R62</f>
        <v>0</v>
      </c>
      <c r="T62" s="55">
        <v>0</v>
      </c>
      <c r="U62" s="44">
        <v>0</v>
      </c>
      <c r="V62" s="45">
        <f t="shared" ref="V62:V71" si="36">T62*U62</f>
        <v>0</v>
      </c>
    </row>
    <row r="63" spans="1:22" s="16" customFormat="1" x14ac:dyDescent="0.25">
      <c r="A63" s="15"/>
      <c r="B63" s="55">
        <v>0</v>
      </c>
      <c r="C63" s="44">
        <v>0</v>
      </c>
      <c r="D63" s="45">
        <f t="shared" si="30"/>
        <v>0</v>
      </c>
      <c r="E63" s="55">
        <v>0</v>
      </c>
      <c r="F63" s="44">
        <v>0</v>
      </c>
      <c r="G63" s="45">
        <f t="shared" si="31"/>
        <v>0</v>
      </c>
      <c r="H63" s="55">
        <v>0</v>
      </c>
      <c r="I63" s="44">
        <v>0</v>
      </c>
      <c r="J63" s="45">
        <f t="shared" si="32"/>
        <v>0</v>
      </c>
      <c r="K63" s="55">
        <v>0</v>
      </c>
      <c r="L63" s="44">
        <v>0</v>
      </c>
      <c r="M63" s="45">
        <f t="shared" si="33"/>
        <v>0</v>
      </c>
      <c r="N63" s="55">
        <v>0</v>
      </c>
      <c r="O63" s="44">
        <v>0</v>
      </c>
      <c r="P63" s="45">
        <f t="shared" si="34"/>
        <v>0</v>
      </c>
      <c r="Q63" s="55">
        <v>0</v>
      </c>
      <c r="R63" s="44">
        <v>0</v>
      </c>
      <c r="S63" s="45">
        <f t="shared" si="35"/>
        <v>0</v>
      </c>
      <c r="T63" s="55">
        <v>0</v>
      </c>
      <c r="U63" s="44">
        <v>0</v>
      </c>
      <c r="V63" s="45">
        <f t="shared" si="36"/>
        <v>0</v>
      </c>
    </row>
    <row r="64" spans="1:22" s="16" customFormat="1" x14ac:dyDescent="0.25">
      <c r="A64" s="15"/>
      <c r="B64" s="55">
        <v>0</v>
      </c>
      <c r="C64" s="44">
        <v>0</v>
      </c>
      <c r="D64" s="45">
        <f t="shared" si="30"/>
        <v>0</v>
      </c>
      <c r="E64" s="55">
        <v>0</v>
      </c>
      <c r="F64" s="44">
        <v>0</v>
      </c>
      <c r="G64" s="45">
        <f t="shared" si="31"/>
        <v>0</v>
      </c>
      <c r="H64" s="55">
        <v>0</v>
      </c>
      <c r="I64" s="44">
        <v>0</v>
      </c>
      <c r="J64" s="45">
        <f t="shared" si="32"/>
        <v>0</v>
      </c>
      <c r="K64" s="55">
        <v>0</v>
      </c>
      <c r="L64" s="44">
        <v>0</v>
      </c>
      <c r="M64" s="45">
        <f t="shared" si="33"/>
        <v>0</v>
      </c>
      <c r="N64" s="55">
        <v>0</v>
      </c>
      <c r="O64" s="44">
        <v>0</v>
      </c>
      <c r="P64" s="45">
        <f t="shared" si="34"/>
        <v>0</v>
      </c>
      <c r="Q64" s="55">
        <v>0</v>
      </c>
      <c r="R64" s="44">
        <v>0</v>
      </c>
      <c r="S64" s="45">
        <f t="shared" si="35"/>
        <v>0</v>
      </c>
      <c r="T64" s="55">
        <v>0</v>
      </c>
      <c r="U64" s="44">
        <v>0</v>
      </c>
      <c r="V64" s="45">
        <f t="shared" si="36"/>
        <v>0</v>
      </c>
    </row>
    <row r="65" spans="1:22" s="16" customFormat="1" x14ac:dyDescent="0.25">
      <c r="A65" s="15"/>
      <c r="B65" s="55">
        <v>0</v>
      </c>
      <c r="C65" s="44">
        <v>0</v>
      </c>
      <c r="D65" s="45">
        <f t="shared" si="30"/>
        <v>0</v>
      </c>
      <c r="E65" s="55">
        <v>0</v>
      </c>
      <c r="F65" s="44">
        <v>0</v>
      </c>
      <c r="G65" s="45">
        <f t="shared" si="31"/>
        <v>0</v>
      </c>
      <c r="H65" s="55">
        <v>0</v>
      </c>
      <c r="I65" s="44">
        <v>0</v>
      </c>
      <c r="J65" s="45">
        <f t="shared" si="32"/>
        <v>0</v>
      </c>
      <c r="K65" s="55">
        <v>0</v>
      </c>
      <c r="L65" s="44">
        <v>0</v>
      </c>
      <c r="M65" s="45">
        <f t="shared" si="33"/>
        <v>0</v>
      </c>
      <c r="N65" s="55">
        <v>0</v>
      </c>
      <c r="O65" s="44">
        <v>0</v>
      </c>
      <c r="P65" s="45">
        <f t="shared" si="34"/>
        <v>0</v>
      </c>
      <c r="Q65" s="55">
        <v>0</v>
      </c>
      <c r="R65" s="44">
        <v>0</v>
      </c>
      <c r="S65" s="45">
        <f t="shared" si="35"/>
        <v>0</v>
      </c>
      <c r="T65" s="55">
        <v>0</v>
      </c>
      <c r="U65" s="44">
        <v>0</v>
      </c>
      <c r="V65" s="45">
        <f t="shared" si="36"/>
        <v>0</v>
      </c>
    </row>
    <row r="66" spans="1:22" s="16" customFormat="1" x14ac:dyDescent="0.25">
      <c r="A66" s="15"/>
      <c r="B66" s="55">
        <v>0</v>
      </c>
      <c r="C66" s="44">
        <v>0</v>
      </c>
      <c r="D66" s="45">
        <f t="shared" si="30"/>
        <v>0</v>
      </c>
      <c r="E66" s="55">
        <v>0</v>
      </c>
      <c r="F66" s="44">
        <v>0</v>
      </c>
      <c r="G66" s="45">
        <f t="shared" si="31"/>
        <v>0</v>
      </c>
      <c r="H66" s="55">
        <v>0</v>
      </c>
      <c r="I66" s="44">
        <v>0</v>
      </c>
      <c r="J66" s="45">
        <f t="shared" si="32"/>
        <v>0</v>
      </c>
      <c r="K66" s="55">
        <v>0</v>
      </c>
      <c r="L66" s="44">
        <v>0</v>
      </c>
      <c r="M66" s="45">
        <f t="shared" si="33"/>
        <v>0</v>
      </c>
      <c r="N66" s="55">
        <v>0</v>
      </c>
      <c r="O66" s="44">
        <v>0</v>
      </c>
      <c r="P66" s="45">
        <f t="shared" si="34"/>
        <v>0</v>
      </c>
      <c r="Q66" s="55">
        <v>0</v>
      </c>
      <c r="R66" s="44">
        <v>0</v>
      </c>
      <c r="S66" s="45">
        <f t="shared" si="35"/>
        <v>0</v>
      </c>
      <c r="T66" s="55">
        <v>0</v>
      </c>
      <c r="U66" s="44">
        <v>0</v>
      </c>
      <c r="V66" s="45">
        <f t="shared" si="36"/>
        <v>0</v>
      </c>
    </row>
    <row r="67" spans="1:22" s="16" customFormat="1" x14ac:dyDescent="0.25">
      <c r="A67" s="15"/>
      <c r="B67" s="55">
        <v>0</v>
      </c>
      <c r="C67" s="44">
        <v>0</v>
      </c>
      <c r="D67" s="45">
        <f t="shared" si="30"/>
        <v>0</v>
      </c>
      <c r="E67" s="55">
        <v>0</v>
      </c>
      <c r="F67" s="44">
        <v>0</v>
      </c>
      <c r="G67" s="45">
        <f t="shared" si="31"/>
        <v>0</v>
      </c>
      <c r="H67" s="55">
        <v>0</v>
      </c>
      <c r="I67" s="44">
        <v>0</v>
      </c>
      <c r="J67" s="45">
        <f t="shared" si="32"/>
        <v>0</v>
      </c>
      <c r="K67" s="55">
        <v>0</v>
      </c>
      <c r="L67" s="44">
        <v>0</v>
      </c>
      <c r="M67" s="45">
        <f t="shared" si="33"/>
        <v>0</v>
      </c>
      <c r="N67" s="55">
        <v>0</v>
      </c>
      <c r="O67" s="44">
        <v>0</v>
      </c>
      <c r="P67" s="45">
        <f t="shared" si="34"/>
        <v>0</v>
      </c>
      <c r="Q67" s="55">
        <v>0</v>
      </c>
      <c r="R67" s="44">
        <v>0</v>
      </c>
      <c r="S67" s="45">
        <f t="shared" si="35"/>
        <v>0</v>
      </c>
      <c r="T67" s="55">
        <v>0</v>
      </c>
      <c r="U67" s="44">
        <v>0</v>
      </c>
      <c r="V67" s="45">
        <f t="shared" si="36"/>
        <v>0</v>
      </c>
    </row>
    <row r="68" spans="1:22" s="16" customFormat="1" x14ac:dyDescent="0.25">
      <c r="A68" s="15"/>
      <c r="B68" s="55">
        <v>0</v>
      </c>
      <c r="C68" s="44">
        <v>0</v>
      </c>
      <c r="D68" s="45">
        <f t="shared" si="30"/>
        <v>0</v>
      </c>
      <c r="E68" s="55">
        <v>0</v>
      </c>
      <c r="F68" s="44">
        <v>0</v>
      </c>
      <c r="G68" s="45">
        <f t="shared" si="31"/>
        <v>0</v>
      </c>
      <c r="H68" s="55">
        <v>0</v>
      </c>
      <c r="I68" s="44">
        <v>0</v>
      </c>
      <c r="J68" s="45">
        <f t="shared" si="32"/>
        <v>0</v>
      </c>
      <c r="K68" s="55">
        <v>0</v>
      </c>
      <c r="L68" s="44">
        <v>0</v>
      </c>
      <c r="M68" s="45">
        <f t="shared" si="33"/>
        <v>0</v>
      </c>
      <c r="N68" s="55">
        <v>0</v>
      </c>
      <c r="O68" s="44">
        <v>0</v>
      </c>
      <c r="P68" s="45">
        <f t="shared" si="34"/>
        <v>0</v>
      </c>
      <c r="Q68" s="55">
        <v>0</v>
      </c>
      <c r="R68" s="44">
        <v>0</v>
      </c>
      <c r="S68" s="45">
        <f t="shared" si="35"/>
        <v>0</v>
      </c>
      <c r="T68" s="55">
        <v>0</v>
      </c>
      <c r="U68" s="44">
        <v>0</v>
      </c>
      <c r="V68" s="45">
        <f t="shared" si="36"/>
        <v>0</v>
      </c>
    </row>
    <row r="69" spans="1:22" s="16" customFormat="1" x14ac:dyDescent="0.25">
      <c r="A69" s="15"/>
      <c r="B69" s="55">
        <v>0</v>
      </c>
      <c r="C69" s="44">
        <v>0</v>
      </c>
      <c r="D69" s="45">
        <f t="shared" si="30"/>
        <v>0</v>
      </c>
      <c r="E69" s="55">
        <v>0</v>
      </c>
      <c r="F69" s="44">
        <v>0</v>
      </c>
      <c r="G69" s="45">
        <f t="shared" si="31"/>
        <v>0</v>
      </c>
      <c r="H69" s="55">
        <v>0</v>
      </c>
      <c r="I69" s="44">
        <v>0</v>
      </c>
      <c r="J69" s="45">
        <f t="shared" si="32"/>
        <v>0</v>
      </c>
      <c r="K69" s="55">
        <v>0</v>
      </c>
      <c r="L69" s="44">
        <v>0</v>
      </c>
      <c r="M69" s="45">
        <f t="shared" si="33"/>
        <v>0</v>
      </c>
      <c r="N69" s="55">
        <v>0</v>
      </c>
      <c r="O69" s="44">
        <v>0</v>
      </c>
      <c r="P69" s="45">
        <f t="shared" si="34"/>
        <v>0</v>
      </c>
      <c r="Q69" s="55">
        <v>0</v>
      </c>
      <c r="R69" s="44">
        <v>0</v>
      </c>
      <c r="S69" s="45">
        <f t="shared" si="35"/>
        <v>0</v>
      </c>
      <c r="T69" s="55">
        <v>0</v>
      </c>
      <c r="U69" s="44">
        <v>0</v>
      </c>
      <c r="V69" s="45">
        <f t="shared" si="36"/>
        <v>0</v>
      </c>
    </row>
    <row r="70" spans="1:22" s="16" customFormat="1" x14ac:dyDescent="0.25">
      <c r="A70" s="15"/>
      <c r="B70" s="55">
        <v>0</v>
      </c>
      <c r="C70" s="44">
        <v>0</v>
      </c>
      <c r="D70" s="45">
        <f t="shared" si="30"/>
        <v>0</v>
      </c>
      <c r="E70" s="55">
        <v>0</v>
      </c>
      <c r="F70" s="44">
        <v>0</v>
      </c>
      <c r="G70" s="45">
        <f t="shared" si="31"/>
        <v>0</v>
      </c>
      <c r="H70" s="55">
        <v>0</v>
      </c>
      <c r="I70" s="44">
        <v>0</v>
      </c>
      <c r="J70" s="45">
        <f t="shared" si="32"/>
        <v>0</v>
      </c>
      <c r="K70" s="55">
        <v>0</v>
      </c>
      <c r="L70" s="44">
        <v>0</v>
      </c>
      <c r="M70" s="45">
        <f t="shared" si="33"/>
        <v>0</v>
      </c>
      <c r="N70" s="55">
        <v>0</v>
      </c>
      <c r="O70" s="44">
        <v>0</v>
      </c>
      <c r="P70" s="45">
        <f t="shared" si="34"/>
        <v>0</v>
      </c>
      <c r="Q70" s="55">
        <v>0</v>
      </c>
      <c r="R70" s="44">
        <v>0</v>
      </c>
      <c r="S70" s="45">
        <f t="shared" si="35"/>
        <v>0</v>
      </c>
      <c r="T70" s="55">
        <v>0</v>
      </c>
      <c r="U70" s="44">
        <v>0</v>
      </c>
      <c r="V70" s="45">
        <f t="shared" si="36"/>
        <v>0</v>
      </c>
    </row>
    <row r="71" spans="1:22" s="16" customFormat="1" ht="15.75" thickBot="1" x14ac:dyDescent="0.3">
      <c r="A71" s="15"/>
      <c r="B71" s="55">
        <v>0</v>
      </c>
      <c r="C71" s="44">
        <v>0</v>
      </c>
      <c r="D71" s="46">
        <f t="shared" si="30"/>
        <v>0</v>
      </c>
      <c r="E71" s="55">
        <v>0</v>
      </c>
      <c r="F71" s="44">
        <v>0</v>
      </c>
      <c r="G71" s="46">
        <f t="shared" si="31"/>
        <v>0</v>
      </c>
      <c r="H71" s="55">
        <v>0</v>
      </c>
      <c r="I71" s="44">
        <v>0</v>
      </c>
      <c r="J71" s="46">
        <f t="shared" si="32"/>
        <v>0</v>
      </c>
      <c r="K71" s="55">
        <v>0</v>
      </c>
      <c r="L71" s="44">
        <v>0</v>
      </c>
      <c r="M71" s="46">
        <f t="shared" si="33"/>
        <v>0</v>
      </c>
      <c r="N71" s="55">
        <v>0</v>
      </c>
      <c r="O71" s="44">
        <v>0</v>
      </c>
      <c r="P71" s="46">
        <f t="shared" si="34"/>
        <v>0</v>
      </c>
      <c r="Q71" s="55">
        <v>0</v>
      </c>
      <c r="R71" s="44">
        <v>0</v>
      </c>
      <c r="S71" s="46">
        <f t="shared" si="35"/>
        <v>0</v>
      </c>
      <c r="T71" s="55">
        <v>0</v>
      </c>
      <c r="U71" s="44">
        <v>0</v>
      </c>
      <c r="V71" s="46">
        <f t="shared" si="36"/>
        <v>0</v>
      </c>
    </row>
    <row r="72" spans="1:22" s="14" customFormat="1" ht="15.75" thickBot="1" x14ac:dyDescent="0.3">
      <c r="B72" s="56"/>
      <c r="C72" s="42" t="s">
        <v>38</v>
      </c>
      <c r="D72" s="47">
        <f>SUM(D62:D71)</f>
        <v>0</v>
      </c>
      <c r="E72" s="56"/>
      <c r="F72" s="42" t="s">
        <v>38</v>
      </c>
      <c r="G72" s="47">
        <f>SUM(G62:G71)</f>
        <v>0</v>
      </c>
      <c r="H72" s="56"/>
      <c r="I72" s="42" t="s">
        <v>38</v>
      </c>
      <c r="J72" s="47">
        <f>SUM(J62:J71)</f>
        <v>0</v>
      </c>
      <c r="K72" s="56"/>
      <c r="L72" s="42" t="s">
        <v>38</v>
      </c>
      <c r="M72" s="47">
        <f>SUM(M62:M71)</f>
        <v>0</v>
      </c>
      <c r="N72" s="56"/>
      <c r="O72" s="42" t="s">
        <v>38</v>
      </c>
      <c r="P72" s="47">
        <f>SUM(P62:P71)</f>
        <v>0</v>
      </c>
      <c r="Q72" s="56"/>
      <c r="R72" s="42" t="s">
        <v>38</v>
      </c>
      <c r="S72" s="47">
        <f>SUM(S62:S71)</f>
        <v>0</v>
      </c>
      <c r="T72" s="56"/>
      <c r="U72" s="42" t="s">
        <v>38</v>
      </c>
      <c r="V72" s="47">
        <f>+SUM(V62:V71)</f>
        <v>0</v>
      </c>
    </row>
    <row r="74" spans="1:22" x14ac:dyDescent="0.25">
      <c r="A74" s="100" t="s">
        <v>16</v>
      </c>
      <c r="B74" s="101"/>
      <c r="C74" s="101"/>
      <c r="D74" s="101"/>
      <c r="E74" s="101"/>
      <c r="F74" s="101"/>
      <c r="G74" s="101"/>
      <c r="H74" s="101"/>
      <c r="I74" s="101"/>
      <c r="J74" s="101"/>
      <c r="K74" s="101"/>
      <c r="L74" s="101"/>
      <c r="M74" s="101"/>
      <c r="N74" s="101"/>
      <c r="O74" s="101"/>
      <c r="P74" s="101"/>
      <c r="Q74" s="101"/>
      <c r="R74" s="101"/>
      <c r="S74" s="101"/>
      <c r="T74" s="101"/>
      <c r="U74" s="101"/>
      <c r="V74" s="102"/>
    </row>
    <row r="75" spans="1:22" s="14" customFormat="1" x14ac:dyDescent="0.25">
      <c r="A75" s="12" t="s">
        <v>34</v>
      </c>
      <c r="B75" s="54" t="s">
        <v>35</v>
      </c>
      <c r="C75" s="38" t="s">
        <v>36</v>
      </c>
      <c r="D75" s="38" t="s">
        <v>37</v>
      </c>
      <c r="E75" s="54" t="s">
        <v>35</v>
      </c>
      <c r="F75" s="38" t="s">
        <v>36</v>
      </c>
      <c r="G75" s="38" t="s">
        <v>37</v>
      </c>
      <c r="H75" s="54" t="s">
        <v>35</v>
      </c>
      <c r="I75" s="38" t="s">
        <v>36</v>
      </c>
      <c r="J75" s="38" t="s">
        <v>37</v>
      </c>
      <c r="K75" s="54" t="s">
        <v>35</v>
      </c>
      <c r="L75" s="38" t="s">
        <v>36</v>
      </c>
      <c r="M75" s="38" t="s">
        <v>37</v>
      </c>
      <c r="N75" s="54" t="s">
        <v>35</v>
      </c>
      <c r="O75" s="38" t="s">
        <v>36</v>
      </c>
      <c r="P75" s="38" t="s">
        <v>37</v>
      </c>
      <c r="Q75" s="54" t="s">
        <v>35</v>
      </c>
      <c r="R75" s="38" t="s">
        <v>36</v>
      </c>
      <c r="S75" s="38" t="s">
        <v>37</v>
      </c>
      <c r="T75" s="54" t="s">
        <v>35</v>
      </c>
      <c r="U75" s="38" t="s">
        <v>36</v>
      </c>
      <c r="V75" s="38" t="s">
        <v>37</v>
      </c>
    </row>
    <row r="76" spans="1:22" s="16" customFormat="1" x14ac:dyDescent="0.25">
      <c r="A76" s="15"/>
      <c r="B76" s="55">
        <v>0</v>
      </c>
      <c r="C76" s="44">
        <v>0</v>
      </c>
      <c r="D76" s="45">
        <f t="shared" ref="D76:D85" si="37">B76*C76</f>
        <v>0</v>
      </c>
      <c r="E76" s="55">
        <v>0</v>
      </c>
      <c r="F76" s="44">
        <v>0</v>
      </c>
      <c r="G76" s="45">
        <f t="shared" ref="G76:G85" si="38">E76*F76</f>
        <v>0</v>
      </c>
      <c r="H76" s="55">
        <v>0</v>
      </c>
      <c r="I76" s="44">
        <v>0</v>
      </c>
      <c r="J76" s="45">
        <f t="shared" ref="J76:J85" si="39">H76*I76</f>
        <v>0</v>
      </c>
      <c r="K76" s="55">
        <v>0</v>
      </c>
      <c r="L76" s="44">
        <v>0</v>
      </c>
      <c r="M76" s="45">
        <f t="shared" ref="M76:M85" si="40">K76*L76</f>
        <v>0</v>
      </c>
      <c r="N76" s="55">
        <v>0</v>
      </c>
      <c r="O76" s="44">
        <v>0</v>
      </c>
      <c r="P76" s="45">
        <f t="shared" ref="P76:P85" si="41">N76*O76</f>
        <v>0</v>
      </c>
      <c r="Q76" s="55">
        <v>0</v>
      </c>
      <c r="R76" s="44">
        <v>0</v>
      </c>
      <c r="S76" s="45">
        <f t="shared" ref="S76:S85" si="42">Q76*R76</f>
        <v>0</v>
      </c>
      <c r="T76" s="55">
        <v>0</v>
      </c>
      <c r="U76" s="44">
        <v>0</v>
      </c>
      <c r="V76" s="45">
        <f t="shared" ref="V76:V85" si="43">T76*U76</f>
        <v>0</v>
      </c>
    </row>
    <row r="77" spans="1:22" s="16" customFormat="1" x14ac:dyDescent="0.25">
      <c r="A77" s="15"/>
      <c r="B77" s="55">
        <v>0</v>
      </c>
      <c r="C77" s="44">
        <v>0</v>
      </c>
      <c r="D77" s="45">
        <f t="shared" si="37"/>
        <v>0</v>
      </c>
      <c r="E77" s="55">
        <v>0</v>
      </c>
      <c r="F77" s="44">
        <v>0</v>
      </c>
      <c r="G77" s="45">
        <f t="shared" si="38"/>
        <v>0</v>
      </c>
      <c r="H77" s="55">
        <v>0</v>
      </c>
      <c r="I77" s="44">
        <v>0</v>
      </c>
      <c r="J77" s="45">
        <f t="shared" si="39"/>
        <v>0</v>
      </c>
      <c r="K77" s="55">
        <v>0</v>
      </c>
      <c r="L77" s="44">
        <v>0</v>
      </c>
      <c r="M77" s="45">
        <f t="shared" si="40"/>
        <v>0</v>
      </c>
      <c r="N77" s="55">
        <v>0</v>
      </c>
      <c r="O77" s="44">
        <v>0</v>
      </c>
      <c r="P77" s="45">
        <f t="shared" si="41"/>
        <v>0</v>
      </c>
      <c r="Q77" s="55">
        <v>0</v>
      </c>
      <c r="R77" s="44">
        <v>0</v>
      </c>
      <c r="S77" s="45">
        <f t="shared" si="42"/>
        <v>0</v>
      </c>
      <c r="T77" s="55">
        <v>0</v>
      </c>
      <c r="U77" s="44">
        <v>0</v>
      </c>
      <c r="V77" s="45">
        <f t="shared" si="43"/>
        <v>0</v>
      </c>
    </row>
    <row r="78" spans="1:22" s="16" customFormat="1" x14ac:dyDescent="0.25">
      <c r="A78" s="15"/>
      <c r="B78" s="55">
        <v>0</v>
      </c>
      <c r="C78" s="44">
        <v>0</v>
      </c>
      <c r="D78" s="45">
        <f t="shared" si="37"/>
        <v>0</v>
      </c>
      <c r="E78" s="55">
        <v>0</v>
      </c>
      <c r="F78" s="44">
        <v>0</v>
      </c>
      <c r="G78" s="45">
        <f t="shared" si="38"/>
        <v>0</v>
      </c>
      <c r="H78" s="55">
        <v>0</v>
      </c>
      <c r="I78" s="44">
        <v>0</v>
      </c>
      <c r="J78" s="45">
        <f t="shared" si="39"/>
        <v>0</v>
      </c>
      <c r="K78" s="55">
        <v>0</v>
      </c>
      <c r="L78" s="44">
        <v>0</v>
      </c>
      <c r="M78" s="45">
        <f t="shared" si="40"/>
        <v>0</v>
      </c>
      <c r="N78" s="55">
        <v>0</v>
      </c>
      <c r="O78" s="44">
        <v>0</v>
      </c>
      <c r="P78" s="45">
        <f t="shared" si="41"/>
        <v>0</v>
      </c>
      <c r="Q78" s="55">
        <v>0</v>
      </c>
      <c r="R78" s="44">
        <v>0</v>
      </c>
      <c r="S78" s="45">
        <f t="shared" si="42"/>
        <v>0</v>
      </c>
      <c r="T78" s="55">
        <v>0</v>
      </c>
      <c r="U78" s="44">
        <v>0</v>
      </c>
      <c r="V78" s="45">
        <f t="shared" si="43"/>
        <v>0</v>
      </c>
    </row>
    <row r="79" spans="1:22" s="16" customFormat="1" x14ac:dyDescent="0.25">
      <c r="A79" s="15"/>
      <c r="B79" s="55">
        <v>0</v>
      </c>
      <c r="C79" s="44">
        <v>0</v>
      </c>
      <c r="D79" s="45">
        <f t="shared" si="37"/>
        <v>0</v>
      </c>
      <c r="E79" s="55">
        <v>0</v>
      </c>
      <c r="F79" s="44">
        <v>0</v>
      </c>
      <c r="G79" s="45">
        <f t="shared" si="38"/>
        <v>0</v>
      </c>
      <c r="H79" s="55">
        <v>0</v>
      </c>
      <c r="I79" s="44">
        <v>0</v>
      </c>
      <c r="J79" s="45">
        <f t="shared" si="39"/>
        <v>0</v>
      </c>
      <c r="K79" s="55">
        <v>0</v>
      </c>
      <c r="L79" s="44">
        <v>0</v>
      </c>
      <c r="M79" s="45">
        <f t="shared" si="40"/>
        <v>0</v>
      </c>
      <c r="N79" s="55">
        <v>0</v>
      </c>
      <c r="O79" s="44">
        <v>0</v>
      </c>
      <c r="P79" s="45">
        <f t="shared" si="41"/>
        <v>0</v>
      </c>
      <c r="Q79" s="55">
        <v>0</v>
      </c>
      <c r="R79" s="44">
        <v>0</v>
      </c>
      <c r="S79" s="45">
        <f t="shared" si="42"/>
        <v>0</v>
      </c>
      <c r="T79" s="55">
        <v>0</v>
      </c>
      <c r="U79" s="44">
        <v>0</v>
      </c>
      <c r="V79" s="45">
        <f t="shared" si="43"/>
        <v>0</v>
      </c>
    </row>
    <row r="80" spans="1:22" s="16" customFormat="1" x14ac:dyDescent="0.25">
      <c r="A80" s="15"/>
      <c r="B80" s="55">
        <v>0</v>
      </c>
      <c r="C80" s="44">
        <v>0</v>
      </c>
      <c r="D80" s="45">
        <f t="shared" si="37"/>
        <v>0</v>
      </c>
      <c r="E80" s="55">
        <v>0</v>
      </c>
      <c r="F80" s="44">
        <v>0</v>
      </c>
      <c r="G80" s="45">
        <f t="shared" si="38"/>
        <v>0</v>
      </c>
      <c r="H80" s="55">
        <v>0</v>
      </c>
      <c r="I80" s="44">
        <v>0</v>
      </c>
      <c r="J80" s="45">
        <f t="shared" si="39"/>
        <v>0</v>
      </c>
      <c r="K80" s="55">
        <v>0</v>
      </c>
      <c r="L80" s="44">
        <v>0</v>
      </c>
      <c r="M80" s="45">
        <f t="shared" si="40"/>
        <v>0</v>
      </c>
      <c r="N80" s="55">
        <v>0</v>
      </c>
      <c r="O80" s="44">
        <v>0</v>
      </c>
      <c r="P80" s="45">
        <f t="shared" si="41"/>
        <v>0</v>
      </c>
      <c r="Q80" s="55">
        <v>0</v>
      </c>
      <c r="R80" s="44">
        <v>0</v>
      </c>
      <c r="S80" s="45">
        <f t="shared" si="42"/>
        <v>0</v>
      </c>
      <c r="T80" s="55">
        <v>0</v>
      </c>
      <c r="U80" s="44">
        <v>0</v>
      </c>
      <c r="V80" s="45">
        <f t="shared" si="43"/>
        <v>0</v>
      </c>
    </row>
    <row r="81" spans="1:22" s="16" customFormat="1" x14ac:dyDescent="0.25">
      <c r="A81" s="15"/>
      <c r="B81" s="55">
        <v>0</v>
      </c>
      <c r="C81" s="44">
        <v>0</v>
      </c>
      <c r="D81" s="45">
        <f t="shared" si="37"/>
        <v>0</v>
      </c>
      <c r="E81" s="55">
        <v>0</v>
      </c>
      <c r="F81" s="44">
        <v>0</v>
      </c>
      <c r="G81" s="45">
        <f t="shared" si="38"/>
        <v>0</v>
      </c>
      <c r="H81" s="55">
        <v>0</v>
      </c>
      <c r="I81" s="44">
        <v>0</v>
      </c>
      <c r="J81" s="45">
        <f t="shared" si="39"/>
        <v>0</v>
      </c>
      <c r="K81" s="55">
        <v>0</v>
      </c>
      <c r="L81" s="44">
        <v>0</v>
      </c>
      <c r="M81" s="45">
        <f t="shared" si="40"/>
        <v>0</v>
      </c>
      <c r="N81" s="55">
        <v>0</v>
      </c>
      <c r="O81" s="44">
        <v>0</v>
      </c>
      <c r="P81" s="45">
        <f t="shared" si="41"/>
        <v>0</v>
      </c>
      <c r="Q81" s="55">
        <v>0</v>
      </c>
      <c r="R81" s="44">
        <v>0</v>
      </c>
      <c r="S81" s="45">
        <f t="shared" si="42"/>
        <v>0</v>
      </c>
      <c r="T81" s="55">
        <v>0</v>
      </c>
      <c r="U81" s="44">
        <v>0</v>
      </c>
      <c r="V81" s="45">
        <f t="shared" si="43"/>
        <v>0</v>
      </c>
    </row>
    <row r="82" spans="1:22" s="16" customFormat="1" x14ac:dyDescent="0.25">
      <c r="A82" s="15"/>
      <c r="B82" s="55">
        <v>0</v>
      </c>
      <c r="C82" s="44">
        <v>0</v>
      </c>
      <c r="D82" s="45">
        <f t="shared" si="37"/>
        <v>0</v>
      </c>
      <c r="E82" s="55">
        <v>0</v>
      </c>
      <c r="F82" s="44">
        <v>0</v>
      </c>
      <c r="G82" s="45">
        <f t="shared" si="38"/>
        <v>0</v>
      </c>
      <c r="H82" s="55">
        <v>0</v>
      </c>
      <c r="I82" s="44">
        <v>0</v>
      </c>
      <c r="J82" s="45">
        <f t="shared" si="39"/>
        <v>0</v>
      </c>
      <c r="K82" s="55">
        <v>0</v>
      </c>
      <c r="L82" s="44">
        <v>0</v>
      </c>
      <c r="M82" s="45">
        <f t="shared" si="40"/>
        <v>0</v>
      </c>
      <c r="N82" s="55">
        <v>0</v>
      </c>
      <c r="O82" s="44">
        <v>0</v>
      </c>
      <c r="P82" s="45">
        <f t="shared" si="41"/>
        <v>0</v>
      </c>
      <c r="Q82" s="55">
        <v>0</v>
      </c>
      <c r="R82" s="44">
        <v>0</v>
      </c>
      <c r="S82" s="45">
        <f t="shared" si="42"/>
        <v>0</v>
      </c>
      <c r="T82" s="55">
        <v>0</v>
      </c>
      <c r="U82" s="44">
        <v>0</v>
      </c>
      <c r="V82" s="45">
        <f t="shared" si="43"/>
        <v>0</v>
      </c>
    </row>
    <row r="83" spans="1:22" s="16" customFormat="1" x14ac:dyDescent="0.25">
      <c r="A83" s="15"/>
      <c r="B83" s="55">
        <v>0</v>
      </c>
      <c r="C83" s="44">
        <v>0</v>
      </c>
      <c r="D83" s="45">
        <f t="shared" si="37"/>
        <v>0</v>
      </c>
      <c r="E83" s="55">
        <v>0</v>
      </c>
      <c r="F83" s="44">
        <v>0</v>
      </c>
      <c r="G83" s="45">
        <f t="shared" si="38"/>
        <v>0</v>
      </c>
      <c r="H83" s="55">
        <v>0</v>
      </c>
      <c r="I83" s="44">
        <v>0</v>
      </c>
      <c r="J83" s="45">
        <f t="shared" si="39"/>
        <v>0</v>
      </c>
      <c r="K83" s="55">
        <v>0</v>
      </c>
      <c r="L83" s="44">
        <v>0</v>
      </c>
      <c r="M83" s="45">
        <f t="shared" si="40"/>
        <v>0</v>
      </c>
      <c r="N83" s="55">
        <v>0</v>
      </c>
      <c r="O83" s="44">
        <v>0</v>
      </c>
      <c r="P83" s="45">
        <f t="shared" si="41"/>
        <v>0</v>
      </c>
      <c r="Q83" s="55">
        <v>0</v>
      </c>
      <c r="R83" s="44">
        <v>0</v>
      </c>
      <c r="S83" s="45">
        <f t="shared" si="42"/>
        <v>0</v>
      </c>
      <c r="T83" s="55">
        <v>0</v>
      </c>
      <c r="U83" s="44">
        <v>0</v>
      </c>
      <c r="V83" s="45">
        <f t="shared" si="43"/>
        <v>0</v>
      </c>
    </row>
    <row r="84" spans="1:22" s="16" customFormat="1" x14ac:dyDescent="0.25">
      <c r="A84" s="15"/>
      <c r="B84" s="55">
        <v>0</v>
      </c>
      <c r="C84" s="44">
        <v>0</v>
      </c>
      <c r="D84" s="45">
        <f t="shared" si="37"/>
        <v>0</v>
      </c>
      <c r="E84" s="55">
        <v>0</v>
      </c>
      <c r="F84" s="44">
        <v>0</v>
      </c>
      <c r="G84" s="45">
        <f t="shared" si="38"/>
        <v>0</v>
      </c>
      <c r="H84" s="55">
        <v>0</v>
      </c>
      <c r="I84" s="44">
        <v>0</v>
      </c>
      <c r="J84" s="45">
        <f t="shared" si="39"/>
        <v>0</v>
      </c>
      <c r="K84" s="55">
        <v>0</v>
      </c>
      <c r="L84" s="44">
        <v>0</v>
      </c>
      <c r="M84" s="45">
        <f t="shared" si="40"/>
        <v>0</v>
      </c>
      <c r="N84" s="55">
        <v>0</v>
      </c>
      <c r="O84" s="44">
        <v>0</v>
      </c>
      <c r="P84" s="45">
        <f t="shared" si="41"/>
        <v>0</v>
      </c>
      <c r="Q84" s="55">
        <v>0</v>
      </c>
      <c r="R84" s="44">
        <v>0</v>
      </c>
      <c r="S84" s="45">
        <f t="shared" si="42"/>
        <v>0</v>
      </c>
      <c r="T84" s="55">
        <v>0</v>
      </c>
      <c r="U84" s="44">
        <v>0</v>
      </c>
      <c r="V84" s="45">
        <f t="shared" si="43"/>
        <v>0</v>
      </c>
    </row>
    <row r="85" spans="1:22" s="16" customFormat="1" ht="15.75" thickBot="1" x14ac:dyDescent="0.3">
      <c r="A85" s="15"/>
      <c r="B85" s="55">
        <v>0</v>
      </c>
      <c r="C85" s="44">
        <v>0</v>
      </c>
      <c r="D85" s="46">
        <f t="shared" si="37"/>
        <v>0</v>
      </c>
      <c r="E85" s="55">
        <v>0</v>
      </c>
      <c r="F85" s="44">
        <v>0</v>
      </c>
      <c r="G85" s="46">
        <f t="shared" si="38"/>
        <v>0</v>
      </c>
      <c r="H85" s="55">
        <v>0</v>
      </c>
      <c r="I85" s="44">
        <v>0</v>
      </c>
      <c r="J85" s="46">
        <f t="shared" si="39"/>
        <v>0</v>
      </c>
      <c r="K85" s="55">
        <v>0</v>
      </c>
      <c r="L85" s="44">
        <v>0</v>
      </c>
      <c r="M85" s="46">
        <f t="shared" si="40"/>
        <v>0</v>
      </c>
      <c r="N85" s="55">
        <v>0</v>
      </c>
      <c r="O85" s="44">
        <v>0</v>
      </c>
      <c r="P85" s="46">
        <f t="shared" si="41"/>
        <v>0</v>
      </c>
      <c r="Q85" s="55">
        <v>0</v>
      </c>
      <c r="R85" s="44">
        <v>0</v>
      </c>
      <c r="S85" s="46">
        <f t="shared" si="42"/>
        <v>0</v>
      </c>
      <c r="T85" s="55">
        <v>0</v>
      </c>
      <c r="U85" s="44">
        <v>0</v>
      </c>
      <c r="V85" s="46">
        <f t="shared" si="43"/>
        <v>0</v>
      </c>
    </row>
    <row r="86" spans="1:22" s="14" customFormat="1" ht="15.75" thickBot="1" x14ac:dyDescent="0.3">
      <c r="B86" s="56"/>
      <c r="C86" s="42" t="s">
        <v>38</v>
      </c>
      <c r="D86" s="47">
        <f>SUM(D76:D85)</f>
        <v>0</v>
      </c>
      <c r="E86" s="56"/>
      <c r="F86" s="42" t="s">
        <v>38</v>
      </c>
      <c r="G86" s="47">
        <f>SUM(G76:G85)</f>
        <v>0</v>
      </c>
      <c r="H86" s="56"/>
      <c r="I86" s="42" t="s">
        <v>38</v>
      </c>
      <c r="J86" s="47">
        <f>SUM(J76:J85)</f>
        <v>0</v>
      </c>
      <c r="K86" s="56"/>
      <c r="L86" s="42" t="s">
        <v>38</v>
      </c>
      <c r="M86" s="47">
        <f>SUM(M76:M85)</f>
        <v>0</v>
      </c>
      <c r="N86" s="56"/>
      <c r="O86" s="42" t="s">
        <v>38</v>
      </c>
      <c r="P86" s="47">
        <f>SUM(P76:P85)</f>
        <v>0</v>
      </c>
      <c r="Q86" s="56"/>
      <c r="R86" s="42" t="s">
        <v>38</v>
      </c>
      <c r="S86" s="47">
        <f>SUM(S76:S85)</f>
        <v>0</v>
      </c>
      <c r="T86" s="56"/>
      <c r="U86" s="42" t="s">
        <v>38</v>
      </c>
      <c r="V86" s="47">
        <f>+SUM(V76:V85)</f>
        <v>0</v>
      </c>
    </row>
    <row r="87" spans="1:22" s="21" customFormat="1" ht="15.75" thickBot="1" x14ac:dyDescent="0.3">
      <c r="B87" s="57"/>
      <c r="C87" s="48" t="s">
        <v>39</v>
      </c>
      <c r="D87" s="49">
        <f>+SUM(MarComm_year1,Research_year1,creative_year1,PR_year1,Translation_year1,Accountability_year1)</f>
        <v>0</v>
      </c>
      <c r="E87" s="57"/>
      <c r="F87" s="48" t="s">
        <v>40</v>
      </c>
      <c r="G87" s="49">
        <f>+SUM(MarComm_year2,Research_year2,creative_year2,PR_year2,Translation_year2,Accountability_year2)</f>
        <v>0</v>
      </c>
      <c r="H87" s="57"/>
      <c r="I87" s="48" t="s">
        <v>41</v>
      </c>
      <c r="J87" s="49">
        <f>+SUM(MarComm_year3,Research_year3,creative_year3,PR_year3,Translation_year3,Accountability_year3)</f>
        <v>0</v>
      </c>
      <c r="K87" s="57"/>
      <c r="L87" s="48" t="s">
        <v>42</v>
      </c>
      <c r="M87" s="49">
        <f>+SUM(MarComm_year4,Research_year4,creative_year4,PR_year4,Translation_year4,Accountability_year4)</f>
        <v>0</v>
      </c>
      <c r="N87" s="57"/>
      <c r="O87" s="48" t="s">
        <v>43</v>
      </c>
      <c r="P87" s="49">
        <f>+SUM(MarComm_year5,Research_year5,creative_year5,PR_year5,Translation_year5,Accountability_year5)</f>
        <v>0</v>
      </c>
      <c r="Q87" s="57"/>
      <c r="R87" s="48" t="s">
        <v>44</v>
      </c>
      <c r="S87" s="49">
        <f>+SUM(MarComm_year6,Research_year6,creative_year6,PR_year6,Translation_year6,Accountability_year6)</f>
        <v>0</v>
      </c>
      <c r="T87" s="57"/>
      <c r="U87" s="48" t="s">
        <v>45</v>
      </c>
      <c r="V87" s="49">
        <f>+SUM(MarComm_year7,Research_year7,creative_year7,PR_year7,Translation_year7,Accountability_year7)</f>
        <v>0</v>
      </c>
    </row>
    <row r="88" spans="1:22" x14ac:dyDescent="0.25">
      <c r="C88" s="50"/>
      <c r="F88" s="50"/>
      <c r="I88" s="50"/>
      <c r="L88" s="50"/>
      <c r="O88" s="50"/>
      <c r="R88" s="50"/>
      <c r="U88" s="50"/>
    </row>
  </sheetData>
  <sheetProtection algorithmName="SHA-512" hashValue="4X/d4jtge44H+jDBPcsetpzOhTzOGi5uyL9cvla9dyHxUVwm6AWfc6ppbLHDJlrRleC7GRKp+xa/kbUSXtPcWA==" saltValue="BDzkRe8ym0RQR6FR51HZmg==" spinCount="100000" sheet="1" objects="1" scenarios="1"/>
  <mergeCells count="16">
    <mergeCell ref="B2:J2"/>
    <mergeCell ref="K2:V2"/>
    <mergeCell ref="A74:V74"/>
    <mergeCell ref="T3:V3"/>
    <mergeCell ref="A4:V4"/>
    <mergeCell ref="B3:D3"/>
    <mergeCell ref="E3:G3"/>
    <mergeCell ref="H3:J3"/>
    <mergeCell ref="K3:M3"/>
    <mergeCell ref="N3:P3"/>
    <mergeCell ref="Q3:S3"/>
    <mergeCell ref="A17:V17"/>
    <mergeCell ref="A18:V18"/>
    <mergeCell ref="A32:V32"/>
    <mergeCell ref="A46:V46"/>
    <mergeCell ref="A60:V60"/>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DB283-4753-4168-BF39-29322B29EF3C}">
  <dimension ref="A1:V29"/>
  <sheetViews>
    <sheetView zoomScaleNormal="100" workbookViewId="0">
      <pane ySplit="4" topLeftCell="A5" activePane="bottomLeft" state="frozen"/>
      <selection pane="bottomLeft" activeCell="A11" sqref="A11"/>
    </sheetView>
  </sheetViews>
  <sheetFormatPr defaultColWidth="8.7109375" defaultRowHeight="15" x14ac:dyDescent="0.25"/>
  <cols>
    <col min="1" max="1" width="20.7109375" customWidth="1"/>
    <col min="2" max="2" width="7.42578125" style="2" customWidth="1"/>
    <col min="3" max="3" width="10.7109375" style="2" customWidth="1"/>
    <col min="4" max="4" width="15.7109375" style="2" customWidth="1"/>
    <col min="5" max="5" width="9.28515625" style="2" customWidth="1"/>
    <col min="6" max="6" width="10.7109375" style="2" customWidth="1"/>
    <col min="7" max="7" width="15.7109375" style="2" customWidth="1"/>
    <col min="8" max="8" width="9.28515625" customWidth="1"/>
    <col min="9" max="9" width="10.7109375" customWidth="1"/>
    <col min="10" max="10" width="15.7109375" customWidth="1"/>
    <col min="11" max="11" width="7.42578125" customWidth="1"/>
    <col min="12" max="12" width="10.7109375" customWidth="1"/>
    <col min="13" max="13" width="15.7109375" customWidth="1"/>
    <col min="14" max="14" width="7.42578125" customWidth="1"/>
    <col min="15" max="15" width="10.7109375" customWidth="1"/>
    <col min="16" max="16" width="15.7109375" customWidth="1"/>
    <col min="17" max="17" width="7.42578125" customWidth="1"/>
    <col min="18" max="18" width="10.7109375" customWidth="1"/>
    <col min="19" max="19" width="15.7109375" customWidth="1"/>
    <col min="20" max="20" width="7.42578125" customWidth="1"/>
    <col min="21" max="21" width="10.7109375" customWidth="1"/>
    <col min="22" max="22" width="15.7109375" customWidth="1"/>
  </cols>
  <sheetData>
    <row r="1" spans="1:22" ht="21" x14ac:dyDescent="0.35">
      <c r="A1" s="73" t="s">
        <v>46</v>
      </c>
    </row>
    <row r="2" spans="1:22" x14ac:dyDescent="0.25">
      <c r="B2" s="95" t="s">
        <v>59</v>
      </c>
      <c r="C2" s="96"/>
      <c r="D2" s="96"/>
      <c r="E2" s="96"/>
      <c r="F2" s="96"/>
      <c r="G2" s="96"/>
      <c r="H2" s="96"/>
      <c r="I2" s="96"/>
      <c r="J2" s="96"/>
      <c r="K2" s="97" t="s">
        <v>25</v>
      </c>
      <c r="L2" s="98"/>
      <c r="M2" s="98"/>
      <c r="N2" s="98"/>
      <c r="O2" s="98"/>
      <c r="P2" s="98"/>
      <c r="Q2" s="98"/>
      <c r="R2" s="98"/>
      <c r="S2" s="98"/>
      <c r="T2" s="98"/>
      <c r="U2" s="98"/>
      <c r="V2" s="99"/>
    </row>
    <row r="3" spans="1:22" x14ac:dyDescent="0.25">
      <c r="A3" s="3"/>
      <c r="B3" s="95" t="s">
        <v>26</v>
      </c>
      <c r="C3" s="96"/>
      <c r="D3" s="103"/>
      <c r="E3" s="95" t="s">
        <v>27</v>
      </c>
      <c r="F3" s="96"/>
      <c r="G3" s="103"/>
      <c r="H3" s="95" t="s">
        <v>28</v>
      </c>
      <c r="I3" s="96"/>
      <c r="J3" s="103"/>
      <c r="K3" s="97" t="s">
        <v>29</v>
      </c>
      <c r="L3" s="98"/>
      <c r="M3" s="99"/>
      <c r="N3" s="97" t="s">
        <v>30</v>
      </c>
      <c r="O3" s="98"/>
      <c r="P3" s="99"/>
      <c r="Q3" s="97" t="s">
        <v>31</v>
      </c>
      <c r="R3" s="98"/>
      <c r="S3" s="99"/>
      <c r="T3" s="97" t="s">
        <v>32</v>
      </c>
      <c r="U3" s="98"/>
      <c r="V3" s="99"/>
    </row>
    <row r="4" spans="1:22" x14ac:dyDescent="0.25">
      <c r="A4" s="100" t="s">
        <v>47</v>
      </c>
      <c r="B4" s="101"/>
      <c r="C4" s="101"/>
      <c r="D4" s="101"/>
      <c r="E4" s="101"/>
      <c r="F4" s="101"/>
      <c r="G4" s="101"/>
      <c r="H4" s="101"/>
      <c r="I4" s="101"/>
      <c r="J4" s="101"/>
      <c r="K4" s="101"/>
      <c r="L4" s="101"/>
      <c r="M4" s="101"/>
      <c r="N4" s="101"/>
      <c r="O4" s="101"/>
      <c r="P4" s="101"/>
      <c r="Q4" s="101"/>
      <c r="R4" s="101"/>
      <c r="S4" s="101"/>
      <c r="T4" s="101"/>
      <c r="U4" s="101"/>
      <c r="V4" s="102"/>
    </row>
    <row r="5" spans="1:22" s="14" customFormat="1" x14ac:dyDescent="0.25">
      <c r="A5" s="12" t="s">
        <v>34</v>
      </c>
      <c r="B5" s="13" t="s">
        <v>35</v>
      </c>
      <c r="C5" s="38" t="s">
        <v>36</v>
      </c>
      <c r="D5" s="38" t="s">
        <v>37</v>
      </c>
      <c r="E5" s="13" t="s">
        <v>35</v>
      </c>
      <c r="F5" s="38" t="s">
        <v>36</v>
      </c>
      <c r="G5" s="38" t="s">
        <v>37</v>
      </c>
      <c r="H5" s="13" t="s">
        <v>35</v>
      </c>
      <c r="I5" s="38" t="s">
        <v>36</v>
      </c>
      <c r="J5" s="38" t="s">
        <v>37</v>
      </c>
      <c r="K5" s="13" t="s">
        <v>35</v>
      </c>
      <c r="L5" s="38" t="s">
        <v>36</v>
      </c>
      <c r="M5" s="38" t="s">
        <v>37</v>
      </c>
      <c r="N5" s="13" t="s">
        <v>35</v>
      </c>
      <c r="O5" s="38" t="s">
        <v>36</v>
      </c>
      <c r="P5" s="38" t="s">
        <v>37</v>
      </c>
      <c r="Q5" s="13" t="s">
        <v>35</v>
      </c>
      <c r="R5" s="38" t="s">
        <v>36</v>
      </c>
      <c r="S5" s="38" t="s">
        <v>37</v>
      </c>
      <c r="T5" s="13" t="s">
        <v>35</v>
      </c>
      <c r="U5" s="38" t="s">
        <v>36</v>
      </c>
      <c r="V5" s="38" t="s">
        <v>37</v>
      </c>
    </row>
    <row r="6" spans="1:22" s="16" customFormat="1" x14ac:dyDescent="0.25">
      <c r="A6" s="15"/>
      <c r="B6" s="17">
        <v>0</v>
      </c>
      <c r="C6" s="44">
        <v>0</v>
      </c>
      <c r="D6" s="45">
        <f t="shared" ref="D6:D15" si="0">B6*C6</f>
        <v>0</v>
      </c>
      <c r="E6" s="17">
        <v>0</v>
      </c>
      <c r="F6" s="44">
        <v>0</v>
      </c>
      <c r="G6" s="45">
        <f t="shared" ref="G6:G15" si="1">E6*F6</f>
        <v>0</v>
      </c>
      <c r="H6" s="17">
        <v>0</v>
      </c>
      <c r="I6" s="44">
        <v>0</v>
      </c>
      <c r="J6" s="45">
        <f t="shared" ref="J6:J15" si="2">H6*I6</f>
        <v>0</v>
      </c>
      <c r="K6" s="17">
        <v>0</v>
      </c>
      <c r="L6" s="44">
        <v>0</v>
      </c>
      <c r="M6" s="45">
        <f t="shared" ref="M6:M15" si="3">K6*L6</f>
        <v>0</v>
      </c>
      <c r="N6" s="17">
        <v>0</v>
      </c>
      <c r="O6" s="44">
        <v>0</v>
      </c>
      <c r="P6" s="45">
        <f t="shared" ref="P6:P15" si="4">N6*O6</f>
        <v>0</v>
      </c>
      <c r="Q6" s="17">
        <v>0</v>
      </c>
      <c r="R6" s="44">
        <v>0</v>
      </c>
      <c r="S6" s="45">
        <f t="shared" ref="S6:S15" si="5">Q6*R6</f>
        <v>0</v>
      </c>
      <c r="T6" s="17">
        <v>0</v>
      </c>
      <c r="U6" s="44">
        <v>0</v>
      </c>
      <c r="V6" s="45">
        <f t="shared" ref="V6:V15" si="6">T6*U6</f>
        <v>0</v>
      </c>
    </row>
    <row r="7" spans="1:22" s="16" customFormat="1" x14ac:dyDescent="0.25">
      <c r="A7" s="15"/>
      <c r="B7" s="17">
        <v>0</v>
      </c>
      <c r="C7" s="44">
        <v>0</v>
      </c>
      <c r="D7" s="45">
        <f t="shared" si="0"/>
        <v>0</v>
      </c>
      <c r="E7" s="17">
        <v>0</v>
      </c>
      <c r="F7" s="44">
        <v>0</v>
      </c>
      <c r="G7" s="45">
        <f t="shared" si="1"/>
        <v>0</v>
      </c>
      <c r="H7" s="17">
        <v>0</v>
      </c>
      <c r="I7" s="44">
        <v>0</v>
      </c>
      <c r="J7" s="45">
        <f t="shared" si="2"/>
        <v>0</v>
      </c>
      <c r="K7" s="17">
        <v>0</v>
      </c>
      <c r="L7" s="44">
        <v>0</v>
      </c>
      <c r="M7" s="45">
        <f t="shared" si="3"/>
        <v>0</v>
      </c>
      <c r="N7" s="17">
        <v>0</v>
      </c>
      <c r="O7" s="44">
        <v>0</v>
      </c>
      <c r="P7" s="45">
        <f t="shared" si="4"/>
        <v>0</v>
      </c>
      <c r="Q7" s="17">
        <v>0</v>
      </c>
      <c r="R7" s="44">
        <v>0</v>
      </c>
      <c r="S7" s="45">
        <f t="shared" si="5"/>
        <v>0</v>
      </c>
      <c r="T7" s="17">
        <v>0</v>
      </c>
      <c r="U7" s="44">
        <v>0</v>
      </c>
      <c r="V7" s="45">
        <f t="shared" si="6"/>
        <v>0</v>
      </c>
    </row>
    <row r="8" spans="1:22" s="16" customFormat="1" x14ac:dyDescent="0.25">
      <c r="A8" s="15"/>
      <c r="B8" s="17">
        <v>0</v>
      </c>
      <c r="C8" s="44">
        <v>0</v>
      </c>
      <c r="D8" s="45">
        <f t="shared" si="0"/>
        <v>0</v>
      </c>
      <c r="E8" s="17">
        <v>0</v>
      </c>
      <c r="F8" s="44">
        <v>0</v>
      </c>
      <c r="G8" s="45">
        <f t="shared" si="1"/>
        <v>0</v>
      </c>
      <c r="H8" s="17">
        <v>0</v>
      </c>
      <c r="I8" s="44">
        <v>0</v>
      </c>
      <c r="J8" s="45">
        <f t="shared" si="2"/>
        <v>0</v>
      </c>
      <c r="K8" s="17">
        <v>0</v>
      </c>
      <c r="L8" s="44">
        <v>0</v>
      </c>
      <c r="M8" s="45">
        <f t="shared" si="3"/>
        <v>0</v>
      </c>
      <c r="N8" s="17">
        <v>0</v>
      </c>
      <c r="O8" s="44">
        <v>0</v>
      </c>
      <c r="P8" s="45">
        <f t="shared" si="4"/>
        <v>0</v>
      </c>
      <c r="Q8" s="17">
        <v>0</v>
      </c>
      <c r="R8" s="44">
        <v>0</v>
      </c>
      <c r="S8" s="45">
        <f t="shared" si="5"/>
        <v>0</v>
      </c>
      <c r="T8" s="17">
        <v>0</v>
      </c>
      <c r="U8" s="44">
        <v>0</v>
      </c>
      <c r="V8" s="45">
        <f t="shared" si="6"/>
        <v>0</v>
      </c>
    </row>
    <row r="9" spans="1:22" s="16" customFormat="1" x14ac:dyDescent="0.25">
      <c r="A9" s="15"/>
      <c r="B9" s="17">
        <v>0</v>
      </c>
      <c r="C9" s="44">
        <v>0</v>
      </c>
      <c r="D9" s="45">
        <f t="shared" si="0"/>
        <v>0</v>
      </c>
      <c r="E9" s="17">
        <v>0</v>
      </c>
      <c r="F9" s="44">
        <v>0</v>
      </c>
      <c r="G9" s="45">
        <f t="shared" si="1"/>
        <v>0</v>
      </c>
      <c r="H9" s="17">
        <v>0</v>
      </c>
      <c r="I9" s="44">
        <v>0</v>
      </c>
      <c r="J9" s="45">
        <f t="shared" si="2"/>
        <v>0</v>
      </c>
      <c r="K9" s="17">
        <v>0</v>
      </c>
      <c r="L9" s="44">
        <v>0</v>
      </c>
      <c r="M9" s="45">
        <f t="shared" si="3"/>
        <v>0</v>
      </c>
      <c r="N9" s="17">
        <v>0</v>
      </c>
      <c r="O9" s="44">
        <v>0</v>
      </c>
      <c r="P9" s="45">
        <f t="shared" si="4"/>
        <v>0</v>
      </c>
      <c r="Q9" s="17">
        <v>0</v>
      </c>
      <c r="R9" s="44">
        <v>0</v>
      </c>
      <c r="S9" s="45">
        <f t="shared" si="5"/>
        <v>0</v>
      </c>
      <c r="T9" s="17">
        <v>0</v>
      </c>
      <c r="U9" s="44">
        <v>0</v>
      </c>
      <c r="V9" s="45">
        <f t="shared" si="6"/>
        <v>0</v>
      </c>
    </row>
    <row r="10" spans="1:22" s="16" customFormat="1" x14ac:dyDescent="0.25">
      <c r="A10" s="15"/>
      <c r="B10" s="17">
        <v>0</v>
      </c>
      <c r="C10" s="44">
        <v>0</v>
      </c>
      <c r="D10" s="45">
        <f t="shared" si="0"/>
        <v>0</v>
      </c>
      <c r="E10" s="17">
        <v>0</v>
      </c>
      <c r="F10" s="44">
        <v>0</v>
      </c>
      <c r="G10" s="45">
        <f t="shared" si="1"/>
        <v>0</v>
      </c>
      <c r="H10" s="17">
        <v>0</v>
      </c>
      <c r="I10" s="44">
        <v>0</v>
      </c>
      <c r="J10" s="45">
        <f t="shared" si="2"/>
        <v>0</v>
      </c>
      <c r="K10" s="17">
        <v>0</v>
      </c>
      <c r="L10" s="44">
        <v>0</v>
      </c>
      <c r="M10" s="45">
        <f t="shared" si="3"/>
        <v>0</v>
      </c>
      <c r="N10" s="17">
        <v>0</v>
      </c>
      <c r="O10" s="44">
        <v>0</v>
      </c>
      <c r="P10" s="45">
        <f t="shared" si="4"/>
        <v>0</v>
      </c>
      <c r="Q10" s="17">
        <v>0</v>
      </c>
      <c r="R10" s="44">
        <v>0</v>
      </c>
      <c r="S10" s="45">
        <f t="shared" si="5"/>
        <v>0</v>
      </c>
      <c r="T10" s="17">
        <v>0</v>
      </c>
      <c r="U10" s="44">
        <v>0</v>
      </c>
      <c r="V10" s="45">
        <f t="shared" si="6"/>
        <v>0</v>
      </c>
    </row>
    <row r="11" spans="1:22" s="16" customFormat="1" x14ac:dyDescent="0.25">
      <c r="A11" s="15"/>
      <c r="B11" s="17">
        <v>0</v>
      </c>
      <c r="C11" s="44">
        <v>0</v>
      </c>
      <c r="D11" s="45">
        <f t="shared" si="0"/>
        <v>0</v>
      </c>
      <c r="E11" s="17">
        <v>0</v>
      </c>
      <c r="F11" s="44">
        <v>0</v>
      </c>
      <c r="G11" s="45">
        <f t="shared" si="1"/>
        <v>0</v>
      </c>
      <c r="H11" s="17">
        <v>0</v>
      </c>
      <c r="I11" s="44">
        <v>0</v>
      </c>
      <c r="J11" s="45">
        <f t="shared" si="2"/>
        <v>0</v>
      </c>
      <c r="K11" s="17">
        <v>0</v>
      </c>
      <c r="L11" s="44">
        <v>0</v>
      </c>
      <c r="M11" s="45">
        <f t="shared" si="3"/>
        <v>0</v>
      </c>
      <c r="N11" s="17">
        <v>0</v>
      </c>
      <c r="O11" s="44">
        <v>0</v>
      </c>
      <c r="P11" s="45">
        <f t="shared" si="4"/>
        <v>0</v>
      </c>
      <c r="Q11" s="17">
        <v>0</v>
      </c>
      <c r="R11" s="44">
        <v>0</v>
      </c>
      <c r="S11" s="45">
        <f t="shared" si="5"/>
        <v>0</v>
      </c>
      <c r="T11" s="17">
        <v>0</v>
      </c>
      <c r="U11" s="44">
        <v>0</v>
      </c>
      <c r="V11" s="45">
        <f t="shared" si="6"/>
        <v>0</v>
      </c>
    </row>
    <row r="12" spans="1:22" s="16" customFormat="1" x14ac:dyDescent="0.25">
      <c r="A12" s="15"/>
      <c r="B12" s="17">
        <v>0</v>
      </c>
      <c r="C12" s="44">
        <v>0</v>
      </c>
      <c r="D12" s="45">
        <f t="shared" si="0"/>
        <v>0</v>
      </c>
      <c r="E12" s="17">
        <v>0</v>
      </c>
      <c r="F12" s="44">
        <v>0</v>
      </c>
      <c r="G12" s="45">
        <f t="shared" si="1"/>
        <v>0</v>
      </c>
      <c r="H12" s="17">
        <v>0</v>
      </c>
      <c r="I12" s="44">
        <v>0</v>
      </c>
      <c r="J12" s="45">
        <f t="shared" si="2"/>
        <v>0</v>
      </c>
      <c r="K12" s="17">
        <v>0</v>
      </c>
      <c r="L12" s="44">
        <v>0</v>
      </c>
      <c r="M12" s="45">
        <f t="shared" si="3"/>
        <v>0</v>
      </c>
      <c r="N12" s="17">
        <v>0</v>
      </c>
      <c r="O12" s="44">
        <v>0</v>
      </c>
      <c r="P12" s="45">
        <f t="shared" si="4"/>
        <v>0</v>
      </c>
      <c r="Q12" s="17">
        <v>0</v>
      </c>
      <c r="R12" s="44">
        <v>0</v>
      </c>
      <c r="S12" s="45">
        <f t="shared" si="5"/>
        <v>0</v>
      </c>
      <c r="T12" s="17">
        <v>0</v>
      </c>
      <c r="U12" s="44">
        <v>0</v>
      </c>
      <c r="V12" s="45">
        <f t="shared" si="6"/>
        <v>0</v>
      </c>
    </row>
    <row r="13" spans="1:22" s="16" customFormat="1" x14ac:dyDescent="0.25">
      <c r="A13" s="15"/>
      <c r="B13" s="17">
        <v>0</v>
      </c>
      <c r="C13" s="44">
        <v>0</v>
      </c>
      <c r="D13" s="45">
        <f t="shared" si="0"/>
        <v>0</v>
      </c>
      <c r="E13" s="17">
        <v>0</v>
      </c>
      <c r="F13" s="44">
        <v>0</v>
      </c>
      <c r="G13" s="45">
        <f t="shared" si="1"/>
        <v>0</v>
      </c>
      <c r="H13" s="17">
        <v>0</v>
      </c>
      <c r="I13" s="44">
        <v>0</v>
      </c>
      <c r="J13" s="45">
        <f t="shared" si="2"/>
        <v>0</v>
      </c>
      <c r="K13" s="17">
        <v>0</v>
      </c>
      <c r="L13" s="44">
        <v>0</v>
      </c>
      <c r="M13" s="45">
        <f t="shared" si="3"/>
        <v>0</v>
      </c>
      <c r="N13" s="17">
        <v>0</v>
      </c>
      <c r="O13" s="44">
        <v>0</v>
      </c>
      <c r="P13" s="45">
        <f t="shared" si="4"/>
        <v>0</v>
      </c>
      <c r="Q13" s="17">
        <v>0</v>
      </c>
      <c r="R13" s="44">
        <v>0</v>
      </c>
      <c r="S13" s="45">
        <f t="shared" si="5"/>
        <v>0</v>
      </c>
      <c r="T13" s="17">
        <v>0</v>
      </c>
      <c r="U13" s="44">
        <v>0</v>
      </c>
      <c r="V13" s="45">
        <f t="shared" si="6"/>
        <v>0</v>
      </c>
    </row>
    <row r="14" spans="1:22" s="16" customFormat="1" x14ac:dyDescent="0.25">
      <c r="A14" s="15"/>
      <c r="B14" s="17">
        <v>0</v>
      </c>
      <c r="C14" s="44">
        <v>0</v>
      </c>
      <c r="D14" s="45">
        <f t="shared" si="0"/>
        <v>0</v>
      </c>
      <c r="E14" s="17">
        <v>0</v>
      </c>
      <c r="F14" s="44">
        <v>0</v>
      </c>
      <c r="G14" s="45">
        <f t="shared" si="1"/>
        <v>0</v>
      </c>
      <c r="H14" s="17">
        <v>0</v>
      </c>
      <c r="I14" s="44">
        <v>0</v>
      </c>
      <c r="J14" s="45">
        <f t="shared" si="2"/>
        <v>0</v>
      </c>
      <c r="K14" s="17">
        <v>0</v>
      </c>
      <c r="L14" s="44">
        <v>0</v>
      </c>
      <c r="M14" s="45">
        <f t="shared" si="3"/>
        <v>0</v>
      </c>
      <c r="N14" s="17">
        <v>0</v>
      </c>
      <c r="O14" s="44">
        <v>0</v>
      </c>
      <c r="P14" s="45">
        <f t="shared" si="4"/>
        <v>0</v>
      </c>
      <c r="Q14" s="17">
        <v>0</v>
      </c>
      <c r="R14" s="44">
        <v>0</v>
      </c>
      <c r="S14" s="45">
        <f t="shared" si="5"/>
        <v>0</v>
      </c>
      <c r="T14" s="17">
        <v>0</v>
      </c>
      <c r="U14" s="44">
        <v>0</v>
      </c>
      <c r="V14" s="45">
        <f t="shared" si="6"/>
        <v>0</v>
      </c>
    </row>
    <row r="15" spans="1:22" s="16" customFormat="1" ht="15.75" thickBot="1" x14ac:dyDescent="0.3">
      <c r="A15" s="15"/>
      <c r="B15" s="17">
        <v>0</v>
      </c>
      <c r="C15" s="44">
        <v>0</v>
      </c>
      <c r="D15" s="46">
        <f t="shared" si="0"/>
        <v>0</v>
      </c>
      <c r="E15" s="17">
        <v>0</v>
      </c>
      <c r="F15" s="44">
        <v>0</v>
      </c>
      <c r="G15" s="46">
        <f t="shared" si="1"/>
        <v>0</v>
      </c>
      <c r="H15" s="17">
        <v>0</v>
      </c>
      <c r="I15" s="44">
        <v>0</v>
      </c>
      <c r="J15" s="46">
        <f>H15*I15</f>
        <v>0</v>
      </c>
      <c r="K15" s="17">
        <v>0</v>
      </c>
      <c r="L15" s="44">
        <v>0</v>
      </c>
      <c r="M15" s="46">
        <f t="shared" si="3"/>
        <v>0</v>
      </c>
      <c r="N15" s="17">
        <v>0</v>
      </c>
      <c r="O15" s="44">
        <v>0</v>
      </c>
      <c r="P15" s="46">
        <f t="shared" si="4"/>
        <v>0</v>
      </c>
      <c r="Q15" s="17">
        <v>0</v>
      </c>
      <c r="R15" s="44">
        <v>0</v>
      </c>
      <c r="S15" s="46">
        <f t="shared" si="5"/>
        <v>0</v>
      </c>
      <c r="T15" s="17">
        <v>0</v>
      </c>
      <c r="U15" s="44">
        <v>0</v>
      </c>
      <c r="V15" s="46">
        <f t="shared" si="6"/>
        <v>0</v>
      </c>
    </row>
    <row r="16" spans="1:22" s="14" customFormat="1" ht="15.75" thickBot="1" x14ac:dyDescent="0.3">
      <c r="B16" s="20"/>
      <c r="C16" s="20" t="s">
        <v>38</v>
      </c>
      <c r="D16" s="18">
        <f>SUM(D6:D15)</f>
        <v>0</v>
      </c>
      <c r="E16" s="20"/>
      <c r="F16" s="20" t="s">
        <v>38</v>
      </c>
      <c r="G16" s="18">
        <f>SUM(G6:G15)</f>
        <v>0</v>
      </c>
      <c r="H16" s="20"/>
      <c r="I16" s="20" t="s">
        <v>38</v>
      </c>
      <c r="J16" s="18">
        <f>SUM(J6:J15)</f>
        <v>0</v>
      </c>
      <c r="L16" s="20" t="s">
        <v>38</v>
      </c>
      <c r="M16" s="18">
        <f>SUM(M6:M15)</f>
        <v>0</v>
      </c>
      <c r="O16" s="20" t="s">
        <v>38</v>
      </c>
      <c r="P16" s="18">
        <f>SUM(P6:P15)</f>
        <v>0</v>
      </c>
      <c r="R16" s="20" t="s">
        <v>38</v>
      </c>
      <c r="S16" s="18">
        <f>SUM(S6:S15)</f>
        <v>0</v>
      </c>
      <c r="U16" s="14" t="s">
        <v>38</v>
      </c>
      <c r="V16" s="19">
        <f>+SUM(V6:V15)</f>
        <v>0</v>
      </c>
    </row>
    <row r="17" spans="1:22" s="21" customFormat="1" ht="15.75" thickBot="1" x14ac:dyDescent="0.3">
      <c r="B17" s="22"/>
      <c r="C17" s="23" t="s">
        <v>39</v>
      </c>
      <c r="D17" s="24">
        <f>+Advertising_year1</f>
        <v>0</v>
      </c>
      <c r="E17" s="22"/>
      <c r="F17" s="23" t="s">
        <v>40</v>
      </c>
      <c r="G17" s="24">
        <f>+Advertising_year2</f>
        <v>0</v>
      </c>
      <c r="I17" s="23" t="s">
        <v>41</v>
      </c>
      <c r="J17" s="24">
        <f>+Advertising_year3</f>
        <v>0</v>
      </c>
      <c r="L17" s="23" t="s">
        <v>42</v>
      </c>
      <c r="M17" s="24">
        <f>+Advertising_year4</f>
        <v>0</v>
      </c>
      <c r="O17" s="23" t="s">
        <v>43</v>
      </c>
      <c r="P17" s="24">
        <f>+Advertising_year5</f>
        <v>0</v>
      </c>
      <c r="R17" s="23" t="s">
        <v>44</v>
      </c>
      <c r="S17" s="24">
        <f>+Advertising_year6</f>
        <v>0</v>
      </c>
      <c r="U17" s="23" t="s">
        <v>45</v>
      </c>
      <c r="V17" s="24">
        <f>+Advertising_year7</f>
        <v>0</v>
      </c>
    </row>
    <row r="18" spans="1:22" x14ac:dyDescent="0.25">
      <c r="A18" s="118"/>
      <c r="B18" s="118"/>
      <c r="C18" s="118"/>
      <c r="D18" s="118"/>
      <c r="E18" s="118"/>
      <c r="F18" s="118"/>
      <c r="G18" s="118"/>
      <c r="H18" s="118"/>
      <c r="I18" s="118"/>
      <c r="J18" s="118"/>
      <c r="K18" s="118"/>
      <c r="L18" s="118"/>
      <c r="M18" s="118"/>
      <c r="N18" s="118"/>
      <c r="O18" s="118"/>
      <c r="P18" s="118"/>
      <c r="Q18" s="118"/>
      <c r="R18" s="118"/>
      <c r="S18" s="118"/>
      <c r="T18" s="118"/>
      <c r="U18" s="118"/>
      <c r="V18" s="118"/>
    </row>
    <row r="19" spans="1:22" x14ac:dyDescent="0.25">
      <c r="A19" s="2"/>
      <c r="H19" s="2"/>
      <c r="I19" s="2"/>
      <c r="J19" s="2"/>
      <c r="K19" s="2"/>
      <c r="L19" s="2"/>
      <c r="M19" s="2"/>
      <c r="N19" s="2"/>
      <c r="O19" s="2"/>
      <c r="P19" s="2"/>
      <c r="Q19" s="2"/>
      <c r="R19" s="2"/>
      <c r="S19" s="2"/>
      <c r="T19" s="2"/>
      <c r="U19" s="2"/>
      <c r="V19" s="2"/>
    </row>
    <row r="20" spans="1:22" x14ac:dyDescent="0.25">
      <c r="A20" s="2"/>
      <c r="H20" s="2"/>
      <c r="I20" s="2"/>
      <c r="J20" s="2"/>
      <c r="K20" s="2"/>
      <c r="L20" s="2"/>
      <c r="M20" s="2"/>
      <c r="N20" s="2"/>
      <c r="O20" s="2"/>
      <c r="P20" s="2"/>
      <c r="Q20" s="2"/>
      <c r="R20" s="2"/>
      <c r="S20" s="2"/>
      <c r="T20" s="2"/>
      <c r="U20" s="2"/>
      <c r="V20" s="2"/>
    </row>
    <row r="21" spans="1:22" x14ac:dyDescent="0.25">
      <c r="A21" s="107" t="s">
        <v>48</v>
      </c>
      <c r="B21" s="107"/>
      <c r="C21" s="107"/>
      <c r="D21" s="107"/>
      <c r="E21" s="108"/>
      <c r="F21" s="108"/>
      <c r="G21" s="108"/>
      <c r="H21" s="108"/>
      <c r="I21" s="108"/>
      <c r="J21" s="108"/>
      <c r="K21" s="2"/>
      <c r="L21" s="2"/>
      <c r="M21" s="2"/>
      <c r="N21" s="2"/>
      <c r="O21" s="2"/>
      <c r="P21" s="2"/>
      <c r="Q21" s="2"/>
      <c r="R21" s="2"/>
      <c r="S21" s="2"/>
      <c r="T21" s="2"/>
      <c r="U21" s="2"/>
      <c r="V21" s="2"/>
    </row>
    <row r="22" spans="1:22" ht="18" customHeight="1" x14ac:dyDescent="0.25">
      <c r="A22" s="110" t="s">
        <v>70</v>
      </c>
      <c r="B22" s="110"/>
      <c r="C22" s="110"/>
      <c r="D22" s="110"/>
      <c r="E22" s="110"/>
      <c r="F22" s="110"/>
      <c r="G22" s="110"/>
      <c r="H22" s="110"/>
      <c r="I22" s="110"/>
      <c r="J22" s="110"/>
      <c r="K22" s="2"/>
      <c r="L22" s="2"/>
      <c r="M22" s="2"/>
      <c r="N22" s="2"/>
      <c r="O22" s="2"/>
      <c r="P22" s="2"/>
      <c r="Q22" s="2"/>
      <c r="R22" s="2"/>
      <c r="S22" s="2"/>
      <c r="T22" s="2"/>
      <c r="U22" s="2"/>
      <c r="V22" s="2"/>
    </row>
    <row r="23" spans="1:22" ht="34.9" customHeight="1" x14ac:dyDescent="0.25">
      <c r="A23" s="109" t="s">
        <v>71</v>
      </c>
      <c r="B23" s="109"/>
      <c r="C23" s="109"/>
      <c r="D23" s="109"/>
      <c r="E23" s="109"/>
      <c r="F23" s="109"/>
      <c r="G23" s="109"/>
      <c r="H23" s="109"/>
      <c r="I23" s="109"/>
      <c r="J23" s="109"/>
    </row>
    <row r="24" spans="1:22" ht="15.75" thickBot="1" x14ac:dyDescent="0.3">
      <c r="A24" s="116"/>
      <c r="B24" s="117"/>
      <c r="C24" s="117"/>
      <c r="D24" s="32"/>
      <c r="E24" s="106" t="s">
        <v>53</v>
      </c>
      <c r="F24" s="106"/>
      <c r="G24" s="106"/>
      <c r="H24" s="106" t="s">
        <v>56</v>
      </c>
      <c r="I24" s="106"/>
      <c r="J24" s="106"/>
    </row>
    <row r="25" spans="1:22" ht="27" x14ac:dyDescent="0.25">
      <c r="A25" s="111" t="s">
        <v>49</v>
      </c>
      <c r="B25" s="111"/>
      <c r="C25" s="112"/>
      <c r="D25" s="33" t="s">
        <v>50</v>
      </c>
      <c r="E25" s="52" t="s">
        <v>54</v>
      </c>
      <c r="F25" s="51" t="s">
        <v>60</v>
      </c>
      <c r="G25" s="34" t="s">
        <v>55</v>
      </c>
      <c r="H25" s="52" t="s">
        <v>54</v>
      </c>
      <c r="I25" s="51" t="s">
        <v>60</v>
      </c>
      <c r="J25" s="34" t="s">
        <v>55</v>
      </c>
    </row>
    <row r="26" spans="1:22" x14ac:dyDescent="0.25">
      <c r="A26" s="113" t="s">
        <v>72</v>
      </c>
      <c r="B26" s="114"/>
      <c r="C26" s="115"/>
      <c r="D26" s="31">
        <f>G26+J26</f>
        <v>0</v>
      </c>
      <c r="E26" s="26">
        <v>0</v>
      </c>
      <c r="F26" s="26">
        <v>1</v>
      </c>
      <c r="G26" s="25">
        <f>$M26*$E26*$F26</f>
        <v>0</v>
      </c>
      <c r="H26" s="27">
        <v>0</v>
      </c>
      <c r="I26" s="36">
        <f>IF(F26&gt;100%,0,100%-F26)</f>
        <v>0</v>
      </c>
      <c r="J26" s="35">
        <f>$M26*$H26*$I26</f>
        <v>0</v>
      </c>
      <c r="M26" s="82">
        <v>5000000</v>
      </c>
    </row>
    <row r="27" spans="1:22" x14ac:dyDescent="0.25">
      <c r="A27" s="113" t="s">
        <v>73</v>
      </c>
      <c r="B27" s="114"/>
      <c r="C27" s="115"/>
      <c r="D27" s="31">
        <f>G27+J27</f>
        <v>0</v>
      </c>
      <c r="E27" s="26">
        <v>0</v>
      </c>
      <c r="F27" s="26">
        <v>1</v>
      </c>
      <c r="G27" s="25">
        <f t="shared" ref="G27:G28" si="7">$M27*$E27*$F27</f>
        <v>0</v>
      </c>
      <c r="H27" s="28">
        <v>0</v>
      </c>
      <c r="I27" s="36">
        <f>IF(F27&gt;100%,0,100%-F27)</f>
        <v>0</v>
      </c>
      <c r="J27" s="35">
        <f t="shared" ref="J27:J28" si="8">$M27*$H27*$I27</f>
        <v>0</v>
      </c>
      <c r="M27" s="82">
        <v>10000000</v>
      </c>
    </row>
    <row r="28" spans="1:22" ht="15.75" thickBot="1" x14ac:dyDescent="0.3">
      <c r="A28" s="113" t="s">
        <v>74</v>
      </c>
      <c r="B28" s="114"/>
      <c r="C28" s="115"/>
      <c r="D28" s="31">
        <f>G28+J28</f>
        <v>0</v>
      </c>
      <c r="E28" s="26">
        <v>0</v>
      </c>
      <c r="F28" s="26">
        <v>1</v>
      </c>
      <c r="G28" s="25">
        <f t="shared" si="7"/>
        <v>0</v>
      </c>
      <c r="H28" s="28">
        <v>0</v>
      </c>
      <c r="I28" s="36">
        <f>IF(F28&gt;100%,0,100%-F28)</f>
        <v>0</v>
      </c>
      <c r="J28" s="35">
        <f t="shared" si="8"/>
        <v>0</v>
      </c>
      <c r="M28" s="82">
        <v>15000000</v>
      </c>
    </row>
    <row r="29" spans="1:22" ht="15.75" thickBot="1" x14ac:dyDescent="0.3">
      <c r="A29" s="105" t="s">
        <v>23</v>
      </c>
      <c r="B29" s="105"/>
      <c r="C29" s="105"/>
      <c r="D29" s="30">
        <f>SUM(D26:D28)</f>
        <v>0</v>
      </c>
      <c r="E29" s="20"/>
      <c r="F29" s="20" t="s">
        <v>38</v>
      </c>
      <c r="G29" s="29">
        <f>SUM(G26:G28)</f>
        <v>0</v>
      </c>
      <c r="H29" s="20"/>
      <c r="I29" s="20" t="s">
        <v>38</v>
      </c>
      <c r="J29" s="29">
        <f>SUM(J26:J28)</f>
        <v>0</v>
      </c>
    </row>
  </sheetData>
  <sheetProtection algorithmName="SHA-512" hashValue="sbsOgnosk+cBjPiRvh7f3qpTyPMCucU3lCjiR7YygGSj6JUmM97UXjPMeEzSxodhEtLGkg5w4aUS3Da9MPiLLg==" saltValue="eZn6onzGWQGM8Hby/LrRww==" spinCount="100000" sheet="1" objects="1" scenarios="1"/>
  <mergeCells count="22">
    <mergeCell ref="B2:J2"/>
    <mergeCell ref="K2:V2"/>
    <mergeCell ref="A4:V4"/>
    <mergeCell ref="A18:V18"/>
    <mergeCell ref="B3:D3"/>
    <mergeCell ref="E3:G3"/>
    <mergeCell ref="H3:J3"/>
    <mergeCell ref="K3:M3"/>
    <mergeCell ref="N3:P3"/>
    <mergeCell ref="Q3:S3"/>
    <mergeCell ref="T3:V3"/>
    <mergeCell ref="A29:C29"/>
    <mergeCell ref="E24:G24"/>
    <mergeCell ref="H24:J24"/>
    <mergeCell ref="A21:J21"/>
    <mergeCell ref="A23:J23"/>
    <mergeCell ref="A22:J22"/>
    <mergeCell ref="A25:C25"/>
    <mergeCell ref="A26:C26"/>
    <mergeCell ref="A27:C27"/>
    <mergeCell ref="A28:C28"/>
    <mergeCell ref="A24:C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2625-E43B-4C7C-B88E-A47242575D8F}">
  <dimension ref="A1:H28"/>
  <sheetViews>
    <sheetView zoomScaleNormal="100" workbookViewId="0">
      <selection activeCell="A6" sqref="A6"/>
    </sheetView>
  </sheetViews>
  <sheetFormatPr defaultColWidth="8.7109375" defaultRowHeight="15" x14ac:dyDescent="0.25"/>
  <cols>
    <col min="1" max="1" width="36" customWidth="1"/>
    <col min="2" max="3" width="25.7109375" style="2" customWidth="1"/>
    <col min="4" max="8" width="25.7109375" customWidth="1"/>
  </cols>
  <sheetData>
    <row r="1" spans="1:8" ht="21" x14ac:dyDescent="0.35">
      <c r="A1" s="73" t="s">
        <v>51</v>
      </c>
    </row>
    <row r="2" spans="1:8" x14ac:dyDescent="0.25">
      <c r="B2" s="95" t="s">
        <v>59</v>
      </c>
      <c r="C2" s="96"/>
      <c r="D2" s="103"/>
      <c r="E2" s="97" t="s">
        <v>83</v>
      </c>
      <c r="F2" s="98"/>
      <c r="G2" s="98"/>
      <c r="H2" s="99"/>
    </row>
    <row r="3" spans="1:8" ht="30" x14ac:dyDescent="0.25">
      <c r="A3" s="3"/>
      <c r="B3" s="83" t="s">
        <v>76</v>
      </c>
      <c r="C3" s="83" t="s">
        <v>77</v>
      </c>
      <c r="D3" s="83" t="s">
        <v>78</v>
      </c>
      <c r="E3" s="84" t="s">
        <v>79</v>
      </c>
      <c r="F3" s="84" t="s">
        <v>80</v>
      </c>
      <c r="G3" s="84" t="s">
        <v>81</v>
      </c>
      <c r="H3" s="84" t="s">
        <v>82</v>
      </c>
    </row>
    <row r="4" spans="1:8" x14ac:dyDescent="0.25">
      <c r="A4" s="119" t="s">
        <v>52</v>
      </c>
      <c r="B4" s="120"/>
      <c r="C4" s="120"/>
      <c r="D4" s="120"/>
      <c r="E4" s="120"/>
      <c r="F4" s="120"/>
      <c r="G4" s="120"/>
      <c r="H4" s="121"/>
    </row>
    <row r="5" spans="1:8" s="14" customFormat="1" x14ac:dyDescent="0.25">
      <c r="A5" s="12" t="s">
        <v>75</v>
      </c>
      <c r="B5" s="38" t="s">
        <v>84</v>
      </c>
      <c r="C5" s="38" t="s">
        <v>84</v>
      </c>
      <c r="D5" s="38" t="s">
        <v>84</v>
      </c>
      <c r="E5" s="38" t="s">
        <v>84</v>
      </c>
      <c r="F5" s="38" t="s">
        <v>84</v>
      </c>
      <c r="G5" s="38" t="s">
        <v>84</v>
      </c>
      <c r="H5" s="38" t="s">
        <v>84</v>
      </c>
    </row>
    <row r="6" spans="1:8" s="16" customFormat="1" x14ac:dyDescent="0.25">
      <c r="A6" s="15"/>
      <c r="B6" s="85">
        <v>0</v>
      </c>
      <c r="C6" s="85">
        <v>0</v>
      </c>
      <c r="D6" s="85">
        <v>0</v>
      </c>
      <c r="E6" s="85">
        <v>0</v>
      </c>
      <c r="F6" s="85">
        <v>0</v>
      </c>
      <c r="G6" s="85">
        <v>0</v>
      </c>
      <c r="H6" s="85">
        <v>0</v>
      </c>
    </row>
    <row r="7" spans="1:8" s="16" customFormat="1" x14ac:dyDescent="0.25">
      <c r="A7" s="15"/>
      <c r="B7" s="85">
        <v>0</v>
      </c>
      <c r="C7" s="85">
        <v>0</v>
      </c>
      <c r="D7" s="85">
        <v>0</v>
      </c>
      <c r="E7" s="85">
        <v>0</v>
      </c>
      <c r="F7" s="85">
        <v>0</v>
      </c>
      <c r="G7" s="85">
        <v>0</v>
      </c>
      <c r="H7" s="85">
        <v>0</v>
      </c>
    </row>
    <row r="8" spans="1:8" s="16" customFormat="1" x14ac:dyDescent="0.25">
      <c r="A8" s="15"/>
      <c r="B8" s="85">
        <v>0</v>
      </c>
      <c r="C8" s="85">
        <v>0</v>
      </c>
      <c r="D8" s="85">
        <v>0</v>
      </c>
      <c r="E8" s="85">
        <v>0</v>
      </c>
      <c r="F8" s="85">
        <v>0</v>
      </c>
      <c r="G8" s="85">
        <v>0</v>
      </c>
      <c r="H8" s="85">
        <v>0</v>
      </c>
    </row>
    <row r="9" spans="1:8" s="16" customFormat="1" x14ac:dyDescent="0.25">
      <c r="A9" s="15"/>
      <c r="B9" s="85">
        <v>0</v>
      </c>
      <c r="C9" s="85">
        <v>0</v>
      </c>
      <c r="D9" s="85">
        <v>0</v>
      </c>
      <c r="E9" s="85">
        <v>0</v>
      </c>
      <c r="F9" s="85">
        <v>0</v>
      </c>
      <c r="G9" s="85">
        <v>0</v>
      </c>
      <c r="H9" s="85">
        <v>0</v>
      </c>
    </row>
    <row r="10" spans="1:8" s="16" customFormat="1" x14ac:dyDescent="0.25">
      <c r="A10" s="15"/>
      <c r="B10" s="85">
        <v>0</v>
      </c>
      <c r="C10" s="85">
        <v>0</v>
      </c>
      <c r="D10" s="85">
        <v>0</v>
      </c>
      <c r="E10" s="85">
        <v>0</v>
      </c>
      <c r="F10" s="85">
        <v>0</v>
      </c>
      <c r="G10" s="85">
        <v>0</v>
      </c>
      <c r="H10" s="85">
        <v>0</v>
      </c>
    </row>
    <row r="11" spans="1:8" s="16" customFormat="1" x14ac:dyDescent="0.25">
      <c r="A11" s="15"/>
      <c r="B11" s="85">
        <v>0</v>
      </c>
      <c r="C11" s="85">
        <v>0</v>
      </c>
      <c r="D11" s="85">
        <v>0</v>
      </c>
      <c r="E11" s="85">
        <v>0</v>
      </c>
      <c r="F11" s="85">
        <v>0</v>
      </c>
      <c r="G11" s="85">
        <v>0</v>
      </c>
      <c r="H11" s="85">
        <v>0</v>
      </c>
    </row>
    <row r="12" spans="1:8" s="16" customFormat="1" x14ac:dyDescent="0.25">
      <c r="A12" s="15"/>
      <c r="B12" s="85">
        <v>0</v>
      </c>
      <c r="C12" s="85">
        <v>0</v>
      </c>
      <c r="D12" s="85">
        <v>0</v>
      </c>
      <c r="E12" s="85">
        <v>0</v>
      </c>
      <c r="F12" s="85">
        <v>0</v>
      </c>
      <c r="G12" s="85">
        <v>0</v>
      </c>
      <c r="H12" s="85">
        <v>0</v>
      </c>
    </row>
    <row r="13" spans="1:8" s="16" customFormat="1" x14ac:dyDescent="0.25">
      <c r="A13" s="15"/>
      <c r="B13" s="85">
        <v>0</v>
      </c>
      <c r="C13" s="85">
        <v>0</v>
      </c>
      <c r="D13" s="85">
        <v>0</v>
      </c>
      <c r="E13" s="85">
        <v>0</v>
      </c>
      <c r="F13" s="85">
        <v>0</v>
      </c>
      <c r="G13" s="85">
        <v>0</v>
      </c>
      <c r="H13" s="85">
        <v>0</v>
      </c>
    </row>
    <row r="14" spans="1:8" s="16" customFormat="1" x14ac:dyDescent="0.25">
      <c r="A14" s="15"/>
      <c r="B14" s="85">
        <v>0</v>
      </c>
      <c r="C14" s="85">
        <v>0</v>
      </c>
      <c r="D14" s="85">
        <v>0</v>
      </c>
      <c r="E14" s="85">
        <v>0</v>
      </c>
      <c r="F14" s="85">
        <v>0</v>
      </c>
      <c r="G14" s="85">
        <v>0</v>
      </c>
      <c r="H14" s="85">
        <v>0</v>
      </c>
    </row>
    <row r="15" spans="1:8" s="16" customFormat="1" x14ac:dyDescent="0.25">
      <c r="A15" s="15"/>
      <c r="B15" s="85">
        <v>0</v>
      </c>
      <c r="C15" s="85">
        <v>0</v>
      </c>
      <c r="D15" s="85">
        <v>0</v>
      </c>
      <c r="E15" s="85">
        <v>0</v>
      </c>
      <c r="F15" s="85">
        <v>0</v>
      </c>
      <c r="G15" s="85">
        <v>0</v>
      </c>
      <c r="H15" s="85">
        <v>0</v>
      </c>
    </row>
    <row r="16" spans="1:8" s="16" customFormat="1" x14ac:dyDescent="0.25">
      <c r="A16" s="15"/>
      <c r="B16" s="85">
        <v>0</v>
      </c>
      <c r="C16" s="85">
        <v>0</v>
      </c>
      <c r="D16" s="85">
        <v>0</v>
      </c>
      <c r="E16" s="85">
        <v>0</v>
      </c>
      <c r="F16" s="85">
        <v>0</v>
      </c>
      <c r="G16" s="85">
        <v>0</v>
      </c>
      <c r="H16" s="85">
        <v>0</v>
      </c>
    </row>
    <row r="17" spans="1:8" s="16" customFormat="1" x14ac:dyDescent="0.25">
      <c r="A17" s="15"/>
      <c r="B17" s="85">
        <v>0</v>
      </c>
      <c r="C17" s="85">
        <v>0</v>
      </c>
      <c r="D17" s="85">
        <v>0</v>
      </c>
      <c r="E17" s="85">
        <v>0</v>
      </c>
      <c r="F17" s="85">
        <v>0</v>
      </c>
      <c r="G17" s="85">
        <v>0</v>
      </c>
      <c r="H17" s="85">
        <v>0</v>
      </c>
    </row>
    <row r="18" spans="1:8" s="16" customFormat="1" x14ac:dyDescent="0.25">
      <c r="A18" s="15"/>
      <c r="B18" s="85">
        <v>0</v>
      </c>
      <c r="C18" s="85">
        <v>0</v>
      </c>
      <c r="D18" s="85">
        <v>0</v>
      </c>
      <c r="E18" s="85">
        <v>0</v>
      </c>
      <c r="F18" s="85">
        <v>0</v>
      </c>
      <c r="G18" s="85">
        <v>0</v>
      </c>
      <c r="H18" s="85">
        <v>0</v>
      </c>
    </row>
    <row r="19" spans="1:8" s="16" customFormat="1" x14ac:dyDescent="0.25">
      <c r="A19" s="15"/>
      <c r="B19" s="85">
        <v>0</v>
      </c>
      <c r="C19" s="85">
        <v>0</v>
      </c>
      <c r="D19" s="85">
        <v>0</v>
      </c>
      <c r="E19" s="85">
        <v>0</v>
      </c>
      <c r="F19" s="85">
        <v>0</v>
      </c>
      <c r="G19" s="85">
        <v>0</v>
      </c>
      <c r="H19" s="85">
        <v>0</v>
      </c>
    </row>
    <row r="20" spans="1:8" s="16" customFormat="1" x14ac:dyDescent="0.25">
      <c r="A20" s="15"/>
      <c r="B20" s="85">
        <v>0</v>
      </c>
      <c r="C20" s="85">
        <v>0</v>
      </c>
      <c r="D20" s="85">
        <v>0</v>
      </c>
      <c r="E20" s="85">
        <v>0</v>
      </c>
      <c r="F20" s="85">
        <v>0</v>
      </c>
      <c r="G20" s="85">
        <v>0</v>
      </c>
      <c r="H20" s="85">
        <v>0</v>
      </c>
    </row>
    <row r="21" spans="1:8" s="16" customFormat="1" x14ac:dyDescent="0.25">
      <c r="A21" s="15"/>
      <c r="B21" s="85">
        <v>0</v>
      </c>
      <c r="C21" s="85">
        <v>0</v>
      </c>
      <c r="D21" s="85">
        <v>0</v>
      </c>
      <c r="E21" s="85">
        <v>0</v>
      </c>
      <c r="F21" s="85">
        <v>0</v>
      </c>
      <c r="G21" s="85">
        <v>0</v>
      </c>
      <c r="H21" s="85">
        <v>0</v>
      </c>
    </row>
    <row r="22" spans="1:8" s="16" customFormat="1" x14ac:dyDescent="0.25">
      <c r="A22" s="15"/>
      <c r="B22" s="85">
        <v>0</v>
      </c>
      <c r="C22" s="85">
        <v>0</v>
      </c>
      <c r="D22" s="85">
        <v>0</v>
      </c>
      <c r="E22" s="85">
        <v>0</v>
      </c>
      <c r="F22" s="85">
        <v>0</v>
      </c>
      <c r="G22" s="85">
        <v>0</v>
      </c>
      <c r="H22" s="85">
        <v>0</v>
      </c>
    </row>
    <row r="23" spans="1:8" s="16" customFormat="1" x14ac:dyDescent="0.25">
      <c r="A23" s="15"/>
      <c r="B23" s="85">
        <v>0</v>
      </c>
      <c r="C23" s="85">
        <v>0</v>
      </c>
      <c r="D23" s="85">
        <v>0</v>
      </c>
      <c r="E23" s="85">
        <v>0</v>
      </c>
      <c r="F23" s="85">
        <v>0</v>
      </c>
      <c r="G23" s="85">
        <v>0</v>
      </c>
      <c r="H23" s="85">
        <v>0</v>
      </c>
    </row>
    <row r="24" spans="1:8" s="16" customFormat="1" x14ac:dyDescent="0.25">
      <c r="A24" s="15"/>
      <c r="B24" s="85">
        <v>0</v>
      </c>
      <c r="C24" s="85">
        <v>0</v>
      </c>
      <c r="D24" s="85">
        <v>0</v>
      </c>
      <c r="E24" s="85">
        <v>0</v>
      </c>
      <c r="F24" s="85">
        <v>0</v>
      </c>
      <c r="G24" s="85">
        <v>0</v>
      </c>
      <c r="H24" s="85">
        <v>0</v>
      </c>
    </row>
    <row r="25" spans="1:8" s="16" customFormat="1" ht="15.75" thickBot="1" x14ac:dyDescent="0.3">
      <c r="A25" s="15"/>
      <c r="B25" s="85">
        <v>0</v>
      </c>
      <c r="C25" s="85">
        <v>0</v>
      </c>
      <c r="D25" s="85">
        <v>0</v>
      </c>
      <c r="E25" s="85">
        <v>0</v>
      </c>
      <c r="F25" s="85">
        <v>0</v>
      </c>
      <c r="G25" s="85">
        <v>0</v>
      </c>
      <c r="H25" s="85">
        <v>0</v>
      </c>
    </row>
    <row r="26" spans="1:8" s="14" customFormat="1" ht="15.75" thickBot="1" x14ac:dyDescent="0.3">
      <c r="A26" s="23" t="s">
        <v>85</v>
      </c>
      <c r="B26" s="18">
        <f t="shared" ref="B26:G26" si="0">SUM(B6:B25)</f>
        <v>0</v>
      </c>
      <c r="C26" s="18">
        <f t="shared" si="0"/>
        <v>0</v>
      </c>
      <c r="D26" s="18">
        <f t="shared" si="0"/>
        <v>0</v>
      </c>
      <c r="E26" s="18">
        <f t="shared" si="0"/>
        <v>0</v>
      </c>
      <c r="F26" s="18">
        <f t="shared" si="0"/>
        <v>0</v>
      </c>
      <c r="G26" s="18">
        <f t="shared" si="0"/>
        <v>0</v>
      </c>
      <c r="H26" s="19">
        <f>+SUM(H6:H25)</f>
        <v>0</v>
      </c>
    </row>
    <row r="27" spans="1:8" x14ac:dyDescent="0.25">
      <c r="A27" s="118"/>
      <c r="B27" s="118"/>
      <c r="C27" s="118"/>
      <c r="D27" s="118"/>
      <c r="E27" s="118"/>
      <c r="F27" s="118"/>
      <c r="G27" s="118"/>
      <c r="H27" s="118"/>
    </row>
    <row r="28" spans="1:8" x14ac:dyDescent="0.25">
      <c r="D28" s="2"/>
      <c r="E28" s="2"/>
      <c r="F28" s="2"/>
      <c r="G28" s="2"/>
      <c r="H28" s="2"/>
    </row>
  </sheetData>
  <sheetProtection algorithmName="SHA-512" hashValue="TjXTQA72UaA6FT7ap7DeiPQ0IRgKHVIoH9Wg5bcM+j6CdUS+tIsVQjx+XHok291m9/A8EJ8nulcS5x9zQCfLNA==" saltValue="+TdI0qfpgjSCHkD9gxYYCA==" spinCount="100000" sheet="1" objects="1" scenarios="1"/>
  <mergeCells count="4">
    <mergeCell ref="B2:D2"/>
    <mergeCell ref="E2:H2"/>
    <mergeCell ref="A4:H4"/>
    <mergeCell ref="A27:H27"/>
  </mergeCells>
  <dataValidations count="1">
    <dataValidation type="decimal" allowBlank="1" showInputMessage="1" showErrorMessage="1" error="Enter a non-negative numeric value only." sqref="B6:H25" xr:uid="{28AA9058-5D56-4F87-A4B1-4C28D1B72F4C}">
      <formula1>0</formula1>
      <formula2>9999999999999</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8F53DDCA1FFD40B326ADCD48CBC0D6" ma:contentTypeVersion="15" ma:contentTypeDescription="Create a new document." ma:contentTypeScope="" ma:versionID="c64abeec4d4335929939b1f5a2fd2dd8">
  <xsd:schema xmlns:xsd="http://www.w3.org/2001/XMLSchema" xmlns:xs="http://www.w3.org/2001/XMLSchema" xmlns:p="http://schemas.microsoft.com/office/2006/metadata/properties" xmlns:ns2="8832e238-b03a-4ed3-8079-5b5586fd8db7" xmlns:ns3="bd481214-a69e-43e1-a58b-c8b43e9410dc" targetNamespace="http://schemas.microsoft.com/office/2006/metadata/properties" ma:root="true" ma:fieldsID="cc8158440f0925ffeeefe190e682d7f2" ns2:_="" ns3:_="">
    <xsd:import namespace="8832e238-b03a-4ed3-8079-5b5586fd8db7"/>
    <xsd:import namespace="bd481214-a69e-43e1-a58b-c8b43e9410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SearchProperties" minOccurs="0"/>
                <xsd:element ref="ns2:Add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32e238-b03a-4ed3-8079-5b5586fd8d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Added" ma:index="22" nillable="true" ma:displayName="Added" ma:default="No" ma:format="RadioButtons" ma:internalName="Added">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d481214-a69e-43e1-a58b-c8b43e9410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11d0439-41fc-403f-ae13-fc715fc972e8}" ma:internalName="TaxCatchAll" ma:showField="CatchAllData" ma:web="bd481214-a69e-43e1-a58b-c8b43e9410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d481214-a69e-43e1-a58b-c8b43e9410dc" xsi:nil="true"/>
    <lcf76f155ced4ddcb4097134ff3c332f xmlns="8832e238-b03a-4ed3-8079-5b5586fd8db7">
      <Terms xmlns="http://schemas.microsoft.com/office/infopath/2007/PartnerControls"/>
    </lcf76f155ced4ddcb4097134ff3c332f>
    <Added xmlns="8832e238-b03a-4ed3-8079-5b5586fd8db7">No</Add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F5B867-D100-45B3-AF02-AF5529D5EE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32e238-b03a-4ed3-8079-5b5586fd8db7"/>
    <ds:schemaRef ds:uri="bd481214-a69e-43e1-a58b-c8b43e941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E1A9B-9FC2-4069-9DF4-1CA29BADE985}">
  <ds:schemaRefs>
    <ds:schemaRef ds:uri="http://purl.org/dc/elements/1.1/"/>
    <ds:schemaRef ds:uri="http://schemas.microsoft.com/office/2006/documentManagement/types"/>
    <ds:schemaRef ds:uri="http://www.w3.org/XML/1998/namespace"/>
    <ds:schemaRef ds:uri="http://purl.org/dc/dcmitype/"/>
    <ds:schemaRef ds:uri="8832e238-b03a-4ed3-8079-5b5586fd8db7"/>
    <ds:schemaRef ds:uri="bd481214-a69e-43e1-a58b-c8b43e9410dc"/>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DD2BB27-E11C-4721-AE03-234E4D49CF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58</vt:i4>
      </vt:variant>
    </vt:vector>
  </HeadingPairs>
  <TitlesOfParts>
    <vt:vector size="63" baseType="lpstr">
      <vt:lpstr>Cost Response Instructions</vt:lpstr>
      <vt:lpstr>1. Summary</vt:lpstr>
      <vt:lpstr>2. Marketing and Communications</vt:lpstr>
      <vt:lpstr>3. Advertising Plan</vt:lpstr>
      <vt:lpstr>4. Direct Costs</vt:lpstr>
      <vt:lpstr>Accountability_year1</vt:lpstr>
      <vt:lpstr>Accountability_year2</vt:lpstr>
      <vt:lpstr>Accountability_year3</vt:lpstr>
      <vt:lpstr>Accountability_year4</vt:lpstr>
      <vt:lpstr>Accountability_year5</vt:lpstr>
      <vt:lpstr>Accountability_year6</vt:lpstr>
      <vt:lpstr>Accountability_year7</vt:lpstr>
      <vt:lpstr>Advertising_year1</vt:lpstr>
      <vt:lpstr>Advertising_year2</vt:lpstr>
      <vt:lpstr>Advertising_year3</vt:lpstr>
      <vt:lpstr>Advertising_year4</vt:lpstr>
      <vt:lpstr>Advertising_year5</vt:lpstr>
      <vt:lpstr>Advertising_year6</vt:lpstr>
      <vt:lpstr>Advertising_year7</vt:lpstr>
      <vt:lpstr>creative_year1</vt:lpstr>
      <vt:lpstr>creative_year2</vt:lpstr>
      <vt:lpstr>creative_year3</vt:lpstr>
      <vt:lpstr>creative_year4</vt:lpstr>
      <vt:lpstr>creative_year5</vt:lpstr>
      <vt:lpstr>creative_year6</vt:lpstr>
      <vt:lpstr>creative_year7</vt:lpstr>
      <vt:lpstr>DirectCost_year1</vt:lpstr>
      <vt:lpstr>DirectCost_year2</vt:lpstr>
      <vt:lpstr>DirectCost_year3</vt:lpstr>
      <vt:lpstr>DirectCost_year4</vt:lpstr>
      <vt:lpstr>DirectCost_year5</vt:lpstr>
      <vt:lpstr>DirectCost_year6</vt:lpstr>
      <vt:lpstr>DirectCost_year7</vt:lpstr>
      <vt:lpstr>MarComm_year1</vt:lpstr>
      <vt:lpstr>MarComm_year2</vt:lpstr>
      <vt:lpstr>MarComm_year3</vt:lpstr>
      <vt:lpstr>MarComm_year4</vt:lpstr>
      <vt:lpstr>MarComm_year5</vt:lpstr>
      <vt:lpstr>MarComm_year6</vt:lpstr>
      <vt:lpstr>MarComm_year7</vt:lpstr>
      <vt:lpstr>MediaBuy_Digital</vt:lpstr>
      <vt:lpstr>MediaBuy_Traditional</vt:lpstr>
      <vt:lpstr>PR_year1</vt:lpstr>
      <vt:lpstr>PR_year2</vt:lpstr>
      <vt:lpstr>PR_year3</vt:lpstr>
      <vt:lpstr>PR_year4</vt:lpstr>
      <vt:lpstr>PR_year5</vt:lpstr>
      <vt:lpstr>PR_year6</vt:lpstr>
      <vt:lpstr>PR_year7</vt:lpstr>
      <vt:lpstr>Research_year1</vt:lpstr>
      <vt:lpstr>Research_year2</vt:lpstr>
      <vt:lpstr>Research_year3</vt:lpstr>
      <vt:lpstr>Research_year4</vt:lpstr>
      <vt:lpstr>Research_year5</vt:lpstr>
      <vt:lpstr>Research_year6</vt:lpstr>
      <vt:lpstr>Research_year7</vt:lpstr>
      <vt:lpstr>Translation_year1</vt:lpstr>
      <vt:lpstr>Translation_year2</vt:lpstr>
      <vt:lpstr>Translation_year3</vt:lpstr>
      <vt:lpstr>Translation_year4</vt:lpstr>
      <vt:lpstr>Translation_year5</vt:lpstr>
      <vt:lpstr>Translation_year6</vt:lpstr>
      <vt:lpstr>Translation_year7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Zach Sherman</dc:creator>
  <cp:keywords/>
  <dc:description/>
  <cp:lastModifiedBy>Hannah Turner</cp:lastModifiedBy>
  <cp:revision/>
  <dcterms:created xsi:type="dcterms:W3CDTF">2024-09-16T19:48:38Z</dcterms:created>
  <dcterms:modified xsi:type="dcterms:W3CDTF">2024-11-08T16:05:33Z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0x010100548F53DDCA1FFD40B326ADCD48CBC0D6</vt:lpwstr>
  </property>
  <property fmtid="{D5CDD505-2E9C-101B-9397-08002B2CF9AE}" pid="3" name="MediaServiceImageTags">
    <vt:lpwstr/>
  </property>
</Properties>
</file>